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5г " sheetId="13" r:id="rId1"/>
  </sheets>
  <calcPr calcId="125725" iterate="1"/>
</workbook>
</file>

<file path=xl/calcChain.xml><?xml version="1.0" encoding="utf-8"?>
<calcChain xmlns="http://schemas.openxmlformats.org/spreadsheetml/2006/main">
  <c r="N72" i="13"/>
  <c r="N71"/>
  <c r="M70"/>
  <c r="L70"/>
  <c r="K70"/>
  <c r="J70"/>
  <c r="I70"/>
  <c r="H70"/>
  <c r="G70"/>
  <c r="F70"/>
  <c r="E70"/>
  <c r="D70"/>
  <c r="C70"/>
  <c r="B70"/>
  <c r="N69"/>
  <c r="N64"/>
  <c r="N63"/>
  <c r="M62"/>
  <c r="L62"/>
  <c r="K62"/>
  <c r="J62"/>
  <c r="I62"/>
  <c r="H62"/>
  <c r="G62"/>
  <c r="F62"/>
  <c r="E62"/>
  <c r="D62"/>
  <c r="C62"/>
  <c r="B62"/>
  <c r="M61"/>
  <c r="M65" s="1"/>
  <c r="L61"/>
  <c r="L65" s="1"/>
  <c r="K61"/>
  <c r="K65" s="1"/>
  <c r="J61"/>
  <c r="J65" s="1"/>
  <c r="I61"/>
  <c r="I65" s="1"/>
  <c r="H61"/>
  <c r="H65" s="1"/>
  <c r="G61"/>
  <c r="G65" s="1"/>
  <c r="F61"/>
  <c r="F65" s="1"/>
  <c r="E61"/>
  <c r="E65" s="1"/>
  <c r="D61"/>
  <c r="D65" s="1"/>
  <c r="C61"/>
  <c r="C65" s="1"/>
  <c r="B61"/>
  <c r="B65" s="1"/>
  <c r="N60"/>
  <c r="N55"/>
  <c r="N54"/>
  <c r="N53"/>
  <c r="N52"/>
  <c r="N51"/>
  <c r="M50"/>
  <c r="L50"/>
  <c r="K50"/>
  <c r="J50"/>
  <c r="I50"/>
  <c r="H50"/>
  <c r="G50"/>
  <c r="F50"/>
  <c r="E50"/>
  <c r="D50"/>
  <c r="C50"/>
  <c r="B50"/>
  <c r="N49"/>
  <c r="N48"/>
  <c r="N47"/>
  <c r="N46"/>
  <c r="M45"/>
  <c r="L45"/>
  <c r="K45"/>
  <c r="J45"/>
  <c r="I45"/>
  <c r="H45"/>
  <c r="G45"/>
  <c r="F45"/>
  <c r="E45"/>
  <c r="D45"/>
  <c r="C45"/>
  <c r="B45"/>
  <c r="M44"/>
  <c r="M56" s="1"/>
  <c r="L44"/>
  <c r="L56" s="1"/>
  <c r="K44"/>
  <c r="K56" s="1"/>
  <c r="J44"/>
  <c r="J56" s="1"/>
  <c r="I44"/>
  <c r="I56" s="1"/>
  <c r="H44"/>
  <c r="H56" s="1"/>
  <c r="G44"/>
  <c r="G56" s="1"/>
  <c r="F44"/>
  <c r="F56" s="1"/>
  <c r="E44"/>
  <c r="E56" s="1"/>
  <c r="D44"/>
  <c r="D56" s="1"/>
  <c r="C44"/>
  <c r="C56" s="1"/>
  <c r="N43"/>
  <c r="N38"/>
  <c r="N37"/>
  <c r="N36"/>
  <c r="N35"/>
  <c r="N34"/>
  <c r="N33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M25"/>
  <c r="L25"/>
  <c r="K25"/>
  <c r="J25"/>
  <c r="I25"/>
  <c r="H25"/>
  <c r="G25"/>
  <c r="F25"/>
  <c r="F24" s="1"/>
  <c r="F39" s="1"/>
  <c r="E25"/>
  <c r="D25"/>
  <c r="C25"/>
  <c r="C24" s="1"/>
  <c r="C39" s="1"/>
  <c r="B25"/>
  <c r="B24" s="1"/>
  <c r="B39" s="1"/>
  <c r="M24"/>
  <c r="M39" s="1"/>
  <c r="L24"/>
  <c r="L39" s="1"/>
  <c r="K24"/>
  <c r="K39" s="1"/>
  <c r="J24"/>
  <c r="J39" s="1"/>
  <c r="I24"/>
  <c r="I39" s="1"/>
  <c r="H24"/>
  <c r="H39" s="1"/>
  <c r="G24"/>
  <c r="G39" s="1"/>
  <c r="E24"/>
  <c r="E39" s="1"/>
  <c r="N23"/>
  <c r="N17"/>
  <c r="N16"/>
  <c r="N15"/>
  <c r="N14"/>
  <c r="N13"/>
  <c r="M12"/>
  <c r="L12"/>
  <c r="K12"/>
  <c r="J12"/>
  <c r="I12"/>
  <c r="H12"/>
  <c r="G12"/>
  <c r="F12"/>
  <c r="E12"/>
  <c r="D12"/>
  <c r="C12"/>
  <c r="B12"/>
  <c r="N11"/>
  <c r="N10"/>
  <c r="N9"/>
  <c r="N8"/>
  <c r="M7"/>
  <c r="L7"/>
  <c r="K7"/>
  <c r="J7"/>
  <c r="I7"/>
  <c r="H7"/>
  <c r="G7"/>
  <c r="F7"/>
  <c r="E7"/>
  <c r="D7"/>
  <c r="C7"/>
  <c r="B7"/>
  <c r="M6"/>
  <c r="M18" s="1"/>
  <c r="L6"/>
  <c r="L18" s="1"/>
  <c r="K6"/>
  <c r="K18" s="1"/>
  <c r="J6"/>
  <c r="J18" s="1"/>
  <c r="I6"/>
  <c r="I18" s="1"/>
  <c r="H6"/>
  <c r="H18" s="1"/>
  <c r="G6"/>
  <c r="G18" s="1"/>
  <c r="F6"/>
  <c r="F18" s="1"/>
  <c r="E6"/>
  <c r="E18" s="1"/>
  <c r="D6"/>
  <c r="D18" s="1"/>
  <c r="C6"/>
  <c r="C18" s="1"/>
  <c r="B6"/>
  <c r="B18" s="1"/>
  <c r="N5"/>
  <c r="N78" l="1"/>
  <c r="N70"/>
  <c r="N74"/>
  <c r="D24"/>
  <c r="D39" s="1"/>
  <c r="N65"/>
  <c r="N50"/>
  <c r="N45"/>
  <c r="B44"/>
  <c r="B56" s="1"/>
  <c r="N12"/>
  <c r="N32"/>
  <c r="N25"/>
  <c r="N62"/>
  <c r="N7"/>
  <c r="N24"/>
  <c r="N39" s="1"/>
  <c r="N6"/>
  <c r="N44"/>
  <c r="N56" s="1"/>
  <c r="N61"/>
  <c r="N75" l="1"/>
  <c r="N18"/>
  <c r="N77" l="1"/>
</calcChain>
</file>

<file path=xl/sharedStrings.xml><?xml version="1.0" encoding="utf-8"?>
<sst xmlns="http://schemas.openxmlformats.org/spreadsheetml/2006/main" count="130" uniqueCount="46">
  <si>
    <t>Население</t>
  </si>
  <si>
    <t>Юр. лица  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</si>
  <si>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</si>
  <si>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</si>
  <si>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</si>
  <si>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</si>
  <si>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</si>
  <si>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</si>
  <si>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</si>
  <si>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</si>
  <si>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</si>
  <si>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</si>
  <si>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</si>
  <si>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</si>
  <si>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с.Кашкаранцы</t>
  </si>
  <si>
    <t>Бюдж.учр-ния</t>
  </si>
  <si>
    <t>МБУК "Терская МБ"</t>
  </si>
  <si>
    <t>ФГБУ "Мурм.УГМС"</t>
  </si>
  <si>
    <t>МБУ СДК с.п.Варзуга</t>
  </si>
  <si>
    <t>Прочие потреботели</t>
  </si>
  <si>
    <t>ФГУП "Почта России"</t>
  </si>
  <si>
    <t>СПК РК "Всходы ком-ма"</t>
  </si>
  <si>
    <t>ПО "Беломорское"</t>
  </si>
  <si>
    <t>ИТОГО</t>
  </si>
  <si>
    <t>ОАО "МТС"</t>
  </si>
  <si>
    <t>ОАО "Ростелеком"</t>
  </si>
  <si>
    <t>ГОБУЗ "Терская ЦРБ"</t>
  </si>
  <si>
    <t>МБОУ СОШ № 4</t>
  </si>
  <si>
    <t>ИП Двинина В.В.</t>
  </si>
  <si>
    <t>РТРС "Мурм.ОРТПЦ"</t>
  </si>
  <si>
    <t>с.Чаваньга</t>
  </si>
  <si>
    <t>СПК РК "Белом.рыбак"</t>
  </si>
  <si>
    <t>с.Пялица</t>
  </si>
  <si>
    <t>с.Тетрино</t>
  </si>
  <si>
    <t>с.Чапома</t>
  </si>
  <si>
    <t>СПК РК "Чапома"</t>
  </si>
  <si>
    <t>Всего (кВт)</t>
  </si>
  <si>
    <t>ВСЕГО Население (кВт)</t>
  </si>
  <si>
    <t>ВСЕГО Юр.лица (кВт)</t>
  </si>
  <si>
    <t>итого</t>
  </si>
  <si>
    <t>Админ.(ул.освещ.)</t>
  </si>
  <si>
    <t>Гостиница</t>
  </si>
  <si>
    <t>Беломорье +</t>
  </si>
  <si>
    <t>ОАО "МегаФон"</t>
  </si>
  <si>
    <t>Фактическое потребление электроэнергии по селам Терского берега за 2015 год.</t>
  </si>
  <si>
    <t>ул.освещ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</si>
</sst>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/>
    <xf numFmtId="0" fontId="2" fillId="0" borderId="14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" xfId="0" applyFont="1" applyBorder="1"/>
    <xf numFmtId="0" fontId="1" fillId="0" borderId="14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/>
    <xf numFmtId="0" fontId="3" fillId="0" borderId="0" xfId="0" applyFont="1" applyBorder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3" fillId="0" borderId="16" xfId="0" applyFont="1" applyBorder="1"/>
    <xf numFmtId="0" fontId="1" fillId="0" borderId="18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/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1" xfId="0" applyFont="1" applyBorder="1"/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>
      <selection activeCell="C111" sqref="C111"/>
    </sheetView>
  </sheetViews>
  <sheetFormatPr defaultRowHeight="18.75"/>
  <cols>
    <col min="1" max="1" width="31.28515625" style="2" customWidth="1"/>
    <col min="2" max="2" width="9.85546875" style="46" customWidth="1"/>
    <col min="3" max="3" width="13.7109375" style="46" customWidth="1"/>
    <col min="4" max="4" width="10.7109375" style="46" customWidth="1"/>
    <col min="5" max="5" width="9.140625" style="46" customWidth="1"/>
    <col min="6" max="6" width="9.42578125" style="46" customWidth="1"/>
    <col min="7" max="7" width="9.140625" style="46" customWidth="1"/>
    <col min="8" max="8" width="8.85546875" style="46" customWidth="1"/>
    <col min="9" max="9" width="9" style="46" customWidth="1"/>
    <col min="10" max="10" width="9.85546875" style="46" customWidth="1"/>
    <col min="11" max="11" width="9.5703125" style="46" customWidth="1"/>
    <col min="12" max="12" width="8.28515625" style="46" customWidth="1"/>
    <col min="13" max="13" width="9" style="46" customWidth="1"/>
    <col min="14" max="14" width="10.140625" style="1" customWidth="1"/>
    <col min="15" max="16384" width="9.140625" style="1"/>
  </cols>
  <sheetData>
    <row r="1" spans="1:14" ht="19.5" thickBo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8.25" hidden="1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7.25" customHeight="1">
      <c r="A3" s="5"/>
      <c r="B3" s="55" t="s">
        <v>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 t="s">
        <v>36</v>
      </c>
    </row>
    <row r="4" spans="1:14" s="3" customFormat="1" ht="16.5" thickBot="1">
      <c r="A4" s="20"/>
      <c r="B4" s="15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58"/>
    </row>
    <row r="5" spans="1:14" s="2" customFormat="1" ht="19.5" thickBot="1">
      <c r="A5" s="13" t="s">
        <v>0</v>
      </c>
      <c r="B5" s="16">
        <v>5871</v>
      </c>
      <c r="C5" s="7">
        <v>2090</v>
      </c>
      <c r="D5" s="7"/>
      <c r="E5" s="7"/>
      <c r="F5" s="7"/>
      <c r="G5" s="7"/>
      <c r="H5" s="7"/>
      <c r="I5" s="7"/>
      <c r="J5" s="7"/>
      <c r="K5" s="7"/>
      <c r="L5" s="7"/>
      <c r="M5" s="23"/>
      <c r="N5" s="27">
        <f>SUM(B5:M5)</f>
        <v>7961</v>
      </c>
    </row>
    <row r="6" spans="1:14" s="2" customFormat="1">
      <c r="A6" s="14" t="s">
        <v>1</v>
      </c>
      <c r="B6" s="17">
        <f>B7+B12</f>
        <v>1799</v>
      </c>
      <c r="C6" s="11">
        <f t="shared" ref="C6:M6" si="0">C7+C12</f>
        <v>1374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24">
        <f t="shared" si="0"/>
        <v>0</v>
      </c>
      <c r="N6" s="14">
        <f>SUM(B6:M6)</f>
        <v>3173</v>
      </c>
    </row>
    <row r="7" spans="1:14" s="4" customFormat="1">
      <c r="A7" s="5" t="s">
        <v>15</v>
      </c>
      <c r="B7" s="18">
        <f>SUM(B8:B11)</f>
        <v>713</v>
      </c>
      <c r="C7" s="9">
        <f t="shared" ref="C7:M7" si="1">SUM(C8:C11)</f>
        <v>343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25">
        <f t="shared" si="1"/>
        <v>0</v>
      </c>
      <c r="N7" s="10">
        <f t="shared" ref="N7:N17" si="2">SUM(B7:M7)</f>
        <v>1056</v>
      </c>
    </row>
    <row r="8" spans="1:14">
      <c r="A8" s="49" t="s">
        <v>16</v>
      </c>
      <c r="B8" s="50">
        <v>37</v>
      </c>
      <c r="C8" s="46">
        <v>11</v>
      </c>
      <c r="N8" s="28">
        <f t="shared" si="2"/>
        <v>48</v>
      </c>
    </row>
    <row r="9" spans="1:14">
      <c r="A9" s="35" t="s">
        <v>17</v>
      </c>
      <c r="B9" s="51">
        <v>226</v>
      </c>
      <c r="C9" s="46">
        <v>61</v>
      </c>
      <c r="N9" s="28">
        <f t="shared" si="2"/>
        <v>287</v>
      </c>
    </row>
    <row r="10" spans="1:14">
      <c r="A10" s="35" t="s">
        <v>40</v>
      </c>
      <c r="B10" s="51">
        <v>448</v>
      </c>
      <c r="C10" s="46">
        <v>271</v>
      </c>
      <c r="N10" s="28">
        <f t="shared" si="2"/>
        <v>719</v>
      </c>
    </row>
    <row r="11" spans="1:14" ht="16.5" customHeight="1">
      <c r="A11" s="48" t="s">
        <v>18</v>
      </c>
      <c r="B11" s="52">
        <v>2</v>
      </c>
      <c r="N11" s="28">
        <f t="shared" si="2"/>
        <v>2</v>
      </c>
    </row>
    <row r="12" spans="1:14" s="4" customFormat="1">
      <c r="A12" s="47" t="s">
        <v>19</v>
      </c>
      <c r="B12" s="18">
        <f>SUM(B13:B17)</f>
        <v>1086</v>
      </c>
      <c r="C12" s="9">
        <f t="shared" ref="C12:M12" si="3">SUM(C13:C17)</f>
        <v>1031</v>
      </c>
      <c r="D12" s="9">
        <f t="shared" si="3"/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25">
        <f t="shared" si="3"/>
        <v>0</v>
      </c>
      <c r="N12" s="10">
        <f t="shared" si="2"/>
        <v>2117</v>
      </c>
    </row>
    <row r="13" spans="1:14">
      <c r="A13" s="21" t="s">
        <v>20</v>
      </c>
      <c r="N13" s="28">
        <f t="shared" si="2"/>
        <v>0</v>
      </c>
    </row>
    <row r="14" spans="1:14">
      <c r="A14" s="21" t="s">
        <v>21</v>
      </c>
      <c r="B14" s="46">
        <v>75</v>
      </c>
      <c r="C14" s="46">
        <v>375</v>
      </c>
      <c r="N14" s="28">
        <f t="shared" si="2"/>
        <v>450</v>
      </c>
    </row>
    <row r="15" spans="1:14">
      <c r="A15" s="21" t="s">
        <v>41</v>
      </c>
      <c r="N15" s="28">
        <f t="shared" si="2"/>
        <v>0</v>
      </c>
    </row>
    <row r="16" spans="1:14">
      <c r="A16" s="21" t="s">
        <v>24</v>
      </c>
      <c r="B16" s="46">
        <v>500</v>
      </c>
      <c r="C16" s="46">
        <v>483</v>
      </c>
      <c r="N16" s="28">
        <f t="shared" si="2"/>
        <v>983</v>
      </c>
    </row>
    <row r="17" spans="1:14" ht="21" customHeight="1" thickBot="1">
      <c r="A17" s="21" t="s">
        <v>22</v>
      </c>
      <c r="B17" s="46">
        <v>511</v>
      </c>
      <c r="C17" s="46">
        <v>173</v>
      </c>
      <c r="N17" s="28">
        <f t="shared" si="2"/>
        <v>684</v>
      </c>
    </row>
    <row r="18" spans="1:14" s="4" customFormat="1" ht="19.5" thickBot="1">
      <c r="A18" s="22" t="s">
        <v>23</v>
      </c>
      <c r="B18" s="19">
        <f>B5+B6</f>
        <v>7670</v>
      </c>
      <c r="C18" s="12">
        <f t="shared" ref="C18:M18" si="4">C5+C6</f>
        <v>3464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26">
        <f t="shared" si="4"/>
        <v>0</v>
      </c>
      <c r="N18" s="29">
        <f>N5+N6</f>
        <v>11134</v>
      </c>
    </row>
    <row r="19" spans="1:14" ht="17.25" customHeight="1"/>
    <row r="20" spans="1:14" ht="11.25" customHeight="1" thickBot="1"/>
    <row r="21" spans="1:14">
      <c r="A21" s="5"/>
      <c r="B21" s="55" t="s">
        <v>30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 t="s">
        <v>36</v>
      </c>
    </row>
    <row r="22" spans="1:14" ht="16.5" thickBot="1">
      <c r="A22" s="20"/>
      <c r="B22" s="15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58"/>
    </row>
    <row r="23" spans="1:14" ht="19.5" thickBot="1">
      <c r="A23" s="13" t="s">
        <v>0</v>
      </c>
      <c r="B23" s="16">
        <v>8192</v>
      </c>
      <c r="C23" s="7">
        <v>5731</v>
      </c>
      <c r="D23" s="7">
        <v>14232</v>
      </c>
      <c r="E23" s="7">
        <v>6873</v>
      </c>
      <c r="F23" s="7">
        <v>8751</v>
      </c>
      <c r="G23" s="7">
        <v>8630</v>
      </c>
      <c r="H23" s="7"/>
      <c r="I23" s="7"/>
      <c r="J23" s="7"/>
      <c r="K23" s="7"/>
      <c r="L23" s="7"/>
      <c r="M23" s="23"/>
      <c r="N23" s="27">
        <f>SUM(B23:M23)</f>
        <v>52409</v>
      </c>
    </row>
    <row r="24" spans="1:14">
      <c r="A24" s="14" t="s">
        <v>1</v>
      </c>
      <c r="B24" s="17">
        <f>B25+B32</f>
        <v>6231</v>
      </c>
      <c r="C24" s="11">
        <f t="shared" ref="C24:M24" si="5">C25+C32</f>
        <v>5485</v>
      </c>
      <c r="D24" s="11">
        <f t="shared" si="5"/>
        <v>3921</v>
      </c>
      <c r="E24" s="11">
        <f t="shared" si="5"/>
        <v>3853</v>
      </c>
      <c r="F24" s="11">
        <f t="shared" si="5"/>
        <v>1921</v>
      </c>
      <c r="G24" s="11">
        <f t="shared" si="5"/>
        <v>410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24">
        <f t="shared" si="5"/>
        <v>0</v>
      </c>
      <c r="N24" s="14">
        <f t="shared" ref="N24:N38" si="6">SUM(B24:M24)</f>
        <v>21821</v>
      </c>
    </row>
    <row r="25" spans="1:14">
      <c r="A25" s="5" t="s">
        <v>15</v>
      </c>
      <c r="B25" s="18">
        <f>SUM(B26:B31)</f>
        <v>4977</v>
      </c>
      <c r="C25" s="9">
        <f t="shared" ref="C25:M25" si="7">SUM(C26:C31)</f>
        <v>4534</v>
      </c>
      <c r="D25" s="9">
        <f t="shared" si="7"/>
        <v>2938</v>
      </c>
      <c r="E25" s="9">
        <f t="shared" si="7"/>
        <v>3006</v>
      </c>
      <c r="F25" s="9">
        <f t="shared" si="7"/>
        <v>1435</v>
      </c>
      <c r="G25" s="9">
        <f t="shared" si="7"/>
        <v>245</v>
      </c>
      <c r="H25" s="9">
        <f t="shared" si="7"/>
        <v>0</v>
      </c>
      <c r="I25" s="9">
        <f t="shared" si="7"/>
        <v>0</v>
      </c>
      <c r="J25" s="9">
        <f t="shared" si="7"/>
        <v>0</v>
      </c>
      <c r="K25" s="9">
        <f t="shared" si="7"/>
        <v>0</v>
      </c>
      <c r="L25" s="9">
        <f t="shared" si="7"/>
        <v>0</v>
      </c>
      <c r="M25" s="25">
        <f t="shared" si="7"/>
        <v>0</v>
      </c>
      <c r="N25" s="10">
        <f t="shared" si="6"/>
        <v>17135</v>
      </c>
    </row>
    <row r="26" spans="1:14">
      <c r="A26" s="21" t="s">
        <v>16</v>
      </c>
      <c r="B26" s="46">
        <v>122</v>
      </c>
      <c r="C26" s="46">
        <v>104</v>
      </c>
      <c r="D26" s="46">
        <v>180</v>
      </c>
      <c r="E26" s="46">
        <v>39</v>
      </c>
      <c r="F26" s="46">
        <v>29</v>
      </c>
      <c r="G26" s="46">
        <v>30</v>
      </c>
      <c r="N26" s="28">
        <f t="shared" si="6"/>
        <v>504</v>
      </c>
    </row>
    <row r="27" spans="1:14">
      <c r="A27" s="53" t="s">
        <v>26</v>
      </c>
      <c r="N27" s="28">
        <f t="shared" si="6"/>
        <v>0</v>
      </c>
    </row>
    <row r="28" spans="1:14">
      <c r="A28" s="53" t="s">
        <v>40</v>
      </c>
      <c r="B28" s="46">
        <v>950</v>
      </c>
      <c r="C28" s="46">
        <v>1038</v>
      </c>
      <c r="D28" s="46">
        <v>641</v>
      </c>
      <c r="E28" s="46">
        <v>427</v>
      </c>
      <c r="F28" s="46">
        <v>76</v>
      </c>
      <c r="N28" s="28">
        <f t="shared" si="6"/>
        <v>3132</v>
      </c>
    </row>
    <row r="29" spans="1:14">
      <c r="A29" s="53" t="s">
        <v>27</v>
      </c>
      <c r="B29" s="46">
        <v>3289</v>
      </c>
      <c r="C29" s="46">
        <v>2957</v>
      </c>
      <c r="D29" s="46">
        <v>1806</v>
      </c>
      <c r="E29" s="46">
        <v>2209</v>
      </c>
      <c r="F29" s="46">
        <v>1119</v>
      </c>
      <c r="N29" s="28">
        <f t="shared" si="6"/>
        <v>11380</v>
      </c>
    </row>
    <row r="30" spans="1:14">
      <c r="A30" s="21" t="s">
        <v>17</v>
      </c>
      <c r="B30" s="46">
        <v>206</v>
      </c>
      <c r="C30" s="46">
        <v>165</v>
      </c>
      <c r="D30" s="46">
        <v>95</v>
      </c>
      <c r="E30" s="46">
        <v>55</v>
      </c>
      <c r="F30" s="46">
        <v>51</v>
      </c>
      <c r="G30" s="46">
        <v>87</v>
      </c>
      <c r="N30" s="28">
        <f t="shared" si="6"/>
        <v>659</v>
      </c>
    </row>
    <row r="31" spans="1:14">
      <c r="A31" s="21" t="s">
        <v>18</v>
      </c>
      <c r="B31" s="46">
        <v>410</v>
      </c>
      <c r="C31" s="46">
        <v>270</v>
      </c>
      <c r="D31" s="46">
        <v>216</v>
      </c>
      <c r="E31" s="46">
        <v>276</v>
      </c>
      <c r="F31" s="46">
        <v>160</v>
      </c>
      <c r="G31" s="46">
        <v>128</v>
      </c>
      <c r="N31" s="28">
        <f t="shared" si="6"/>
        <v>1460</v>
      </c>
    </row>
    <row r="32" spans="1:14">
      <c r="A32" s="5" t="s">
        <v>19</v>
      </c>
      <c r="B32" s="9">
        <f t="shared" ref="B32:J32" si="8">SUM(B33:B38)</f>
        <v>1254</v>
      </c>
      <c r="C32" s="9">
        <f t="shared" si="8"/>
        <v>951</v>
      </c>
      <c r="D32" s="9">
        <f t="shared" si="8"/>
        <v>983</v>
      </c>
      <c r="E32" s="9">
        <f t="shared" si="8"/>
        <v>847</v>
      </c>
      <c r="F32" s="9">
        <f t="shared" si="8"/>
        <v>486</v>
      </c>
      <c r="G32" s="9">
        <f t="shared" si="8"/>
        <v>165</v>
      </c>
      <c r="H32" s="9">
        <f t="shared" si="8"/>
        <v>0</v>
      </c>
      <c r="I32" s="9">
        <f t="shared" si="8"/>
        <v>0</v>
      </c>
      <c r="J32" s="9">
        <f t="shared" si="8"/>
        <v>0</v>
      </c>
      <c r="K32" s="9">
        <f>SUM(K33:K38)</f>
        <v>0</v>
      </c>
      <c r="L32" s="9">
        <f t="shared" ref="L32:M32" si="9">SUM(L33:L38)</f>
        <v>0</v>
      </c>
      <c r="M32" s="9">
        <f t="shared" si="9"/>
        <v>0</v>
      </c>
      <c r="N32" s="10">
        <f>SUM(B32:M32)</f>
        <v>4686</v>
      </c>
    </row>
    <row r="33" spans="1:14">
      <c r="A33" s="21" t="s">
        <v>20</v>
      </c>
      <c r="B33" s="45">
        <v>166</v>
      </c>
      <c r="C33" s="45"/>
      <c r="D33" s="45">
        <v>128</v>
      </c>
      <c r="E33" s="45"/>
      <c r="F33" s="45"/>
      <c r="G33" s="45">
        <v>102</v>
      </c>
      <c r="H33" s="45"/>
      <c r="I33" s="45"/>
      <c r="J33" s="45"/>
      <c r="K33" s="45"/>
      <c r="L33" s="45"/>
      <c r="M33" s="45"/>
      <c r="N33" s="28">
        <f t="shared" si="6"/>
        <v>396</v>
      </c>
    </row>
    <row r="34" spans="1:14">
      <c r="A34" s="21" t="s">
        <v>43</v>
      </c>
      <c r="B34" s="45">
        <v>500</v>
      </c>
      <c r="C34" s="45">
        <v>50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8">
        <f t="shared" si="6"/>
        <v>550</v>
      </c>
    </row>
    <row r="35" spans="1:14">
      <c r="A35" s="21" t="s">
        <v>29</v>
      </c>
      <c r="B35" s="45">
        <v>361</v>
      </c>
      <c r="C35" s="45">
        <v>483</v>
      </c>
      <c r="D35" s="45">
        <v>388</v>
      </c>
      <c r="E35" s="45">
        <v>452</v>
      </c>
      <c r="F35" s="45">
        <v>388</v>
      </c>
      <c r="G35" s="45"/>
      <c r="H35" s="45"/>
      <c r="I35" s="45"/>
      <c r="J35" s="45"/>
      <c r="K35" s="45"/>
      <c r="L35" s="45"/>
      <c r="M35" s="45"/>
      <c r="N35" s="28">
        <f t="shared" si="6"/>
        <v>2072</v>
      </c>
    </row>
    <row r="36" spans="1:14">
      <c r="A36" s="21" t="s">
        <v>42</v>
      </c>
      <c r="B36" s="45"/>
      <c r="C36" s="45"/>
      <c r="D36" s="45"/>
      <c r="E36" s="45"/>
      <c r="F36" s="45"/>
      <c r="G36" s="45">
        <v>13</v>
      </c>
      <c r="H36" s="45"/>
      <c r="I36" s="45"/>
      <c r="J36" s="45"/>
      <c r="K36" s="45"/>
      <c r="L36" s="45"/>
      <c r="M36" s="45"/>
      <c r="N36" s="28">
        <f t="shared" si="6"/>
        <v>13</v>
      </c>
    </row>
    <row r="37" spans="1:14">
      <c r="A37" s="21" t="s">
        <v>28</v>
      </c>
      <c r="B37" s="45">
        <v>33</v>
      </c>
      <c r="C37" s="45"/>
      <c r="D37" s="45">
        <v>61</v>
      </c>
      <c r="E37" s="45">
        <v>54</v>
      </c>
      <c r="F37" s="45">
        <v>75</v>
      </c>
      <c r="G37" s="45"/>
      <c r="H37" s="45"/>
      <c r="I37" s="45"/>
      <c r="J37" s="45"/>
      <c r="K37" s="45"/>
      <c r="L37" s="45"/>
      <c r="M37" s="45"/>
      <c r="N37" s="28">
        <f t="shared" si="6"/>
        <v>223</v>
      </c>
    </row>
    <row r="38" spans="1:14" ht="19.5" thickBot="1">
      <c r="A38" s="21" t="s">
        <v>31</v>
      </c>
      <c r="B38" s="46">
        <v>194</v>
      </c>
      <c r="C38" s="46">
        <v>418</v>
      </c>
      <c r="D38" s="46">
        <v>406</v>
      </c>
      <c r="E38" s="46">
        <v>341</v>
      </c>
      <c r="F38" s="46">
        <v>23</v>
      </c>
      <c r="G38" s="46">
        <v>50</v>
      </c>
      <c r="N38" s="28">
        <f t="shared" si="6"/>
        <v>1432</v>
      </c>
    </row>
    <row r="39" spans="1:14" ht="19.5" thickBot="1">
      <c r="A39" s="22" t="s">
        <v>23</v>
      </c>
      <c r="B39" s="19">
        <f>B23+B24</f>
        <v>14423</v>
      </c>
      <c r="C39" s="12">
        <f t="shared" ref="C39:M39" si="10">C23+C24</f>
        <v>11216</v>
      </c>
      <c r="D39" s="12">
        <f t="shared" si="10"/>
        <v>18153</v>
      </c>
      <c r="E39" s="12">
        <f t="shared" si="10"/>
        <v>10726</v>
      </c>
      <c r="F39" s="12">
        <f t="shared" si="10"/>
        <v>10672</v>
      </c>
      <c r="G39" s="12">
        <f t="shared" si="10"/>
        <v>9040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26">
        <f t="shared" si="10"/>
        <v>0</v>
      </c>
      <c r="N39" s="29">
        <f>N23+N24</f>
        <v>74230</v>
      </c>
    </row>
    <row r="40" spans="1:14" ht="9" customHeight="1" thickBot="1">
      <c r="A40" s="3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>
      <c r="A41" s="5"/>
      <c r="B41" s="55" t="s">
        <v>34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 t="s">
        <v>36</v>
      </c>
    </row>
    <row r="42" spans="1:14" ht="16.5" thickBot="1">
      <c r="A42" s="20"/>
      <c r="B42" s="15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58"/>
    </row>
    <row r="43" spans="1:14" ht="19.5" thickBot="1">
      <c r="A43" s="13" t="s">
        <v>0</v>
      </c>
      <c r="B43" s="16">
        <v>4190</v>
      </c>
      <c r="C43" s="7">
        <v>8010</v>
      </c>
      <c r="D43" s="7">
        <v>311</v>
      </c>
      <c r="E43" s="7">
        <v>3900</v>
      </c>
      <c r="F43" s="7">
        <v>4232</v>
      </c>
      <c r="G43" s="7">
        <v>5166</v>
      </c>
      <c r="H43" s="7"/>
      <c r="I43" s="7"/>
      <c r="J43" s="7"/>
      <c r="K43" s="7"/>
      <c r="L43" s="7"/>
      <c r="M43" s="23"/>
      <c r="N43" s="14">
        <f t="shared" ref="N43:N55" si="11">SUM(B43:M43)</f>
        <v>25809</v>
      </c>
    </row>
    <row r="44" spans="1:14">
      <c r="A44" s="14" t="s">
        <v>1</v>
      </c>
      <c r="B44" s="17">
        <f t="shared" ref="B44:M44" si="12">B45+B50</f>
        <v>2452</v>
      </c>
      <c r="C44" s="11">
        <f t="shared" si="12"/>
        <v>2407</v>
      </c>
      <c r="D44" s="11">
        <f t="shared" si="12"/>
        <v>1688</v>
      </c>
      <c r="E44" s="11">
        <f t="shared" si="12"/>
        <v>1250</v>
      </c>
      <c r="F44" s="11">
        <f t="shared" si="12"/>
        <v>519</v>
      </c>
      <c r="G44" s="11">
        <f t="shared" si="12"/>
        <v>488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24">
        <f t="shared" si="12"/>
        <v>0</v>
      </c>
      <c r="N44" s="14">
        <f t="shared" si="11"/>
        <v>8804</v>
      </c>
    </row>
    <row r="45" spans="1:14">
      <c r="A45" s="5" t="s">
        <v>15</v>
      </c>
      <c r="B45" s="18">
        <f t="shared" ref="B45:M45" si="13">SUM(B46:B49)</f>
        <v>303</v>
      </c>
      <c r="C45" s="9">
        <f t="shared" si="13"/>
        <v>260</v>
      </c>
      <c r="D45" s="9">
        <f t="shared" si="13"/>
        <v>127</v>
      </c>
      <c r="E45" s="9">
        <f t="shared" si="13"/>
        <v>136</v>
      </c>
      <c r="F45" s="9">
        <f t="shared" si="13"/>
        <v>236</v>
      </c>
      <c r="G45" s="9">
        <f t="shared" si="13"/>
        <v>136</v>
      </c>
      <c r="H45" s="9">
        <f t="shared" si="13"/>
        <v>0</v>
      </c>
      <c r="I45" s="9">
        <f t="shared" si="13"/>
        <v>0</v>
      </c>
      <c r="J45" s="9">
        <f t="shared" si="13"/>
        <v>0</v>
      </c>
      <c r="K45" s="9">
        <f t="shared" si="13"/>
        <v>0</v>
      </c>
      <c r="L45" s="9">
        <f t="shared" si="13"/>
        <v>0</v>
      </c>
      <c r="M45" s="25">
        <f t="shared" si="13"/>
        <v>0</v>
      </c>
      <c r="N45" s="10">
        <f t="shared" si="11"/>
        <v>1198</v>
      </c>
    </row>
    <row r="46" spans="1:14" ht="16.5" customHeight="1">
      <c r="A46" s="21" t="s">
        <v>16</v>
      </c>
      <c r="B46" s="46">
        <v>86</v>
      </c>
      <c r="C46" s="46">
        <v>53</v>
      </c>
      <c r="D46" s="46">
        <v>49</v>
      </c>
      <c r="E46" s="46">
        <v>47</v>
      </c>
      <c r="F46" s="46">
        <v>45</v>
      </c>
      <c r="G46" s="46">
        <v>54</v>
      </c>
      <c r="N46" s="28">
        <f t="shared" si="11"/>
        <v>334</v>
      </c>
    </row>
    <row r="47" spans="1:14" ht="16.5" customHeight="1">
      <c r="A47" s="21" t="s">
        <v>26</v>
      </c>
      <c r="G47" s="46">
        <v>37</v>
      </c>
      <c r="N47" s="28">
        <f t="shared" si="11"/>
        <v>37</v>
      </c>
    </row>
    <row r="48" spans="1:14" ht="15" customHeight="1">
      <c r="A48" s="21" t="s">
        <v>27</v>
      </c>
      <c r="B48" s="46">
        <v>67</v>
      </c>
      <c r="C48" s="46">
        <v>91</v>
      </c>
      <c r="D48" s="46">
        <v>78</v>
      </c>
      <c r="E48" s="46">
        <v>89</v>
      </c>
      <c r="F48" s="46">
        <v>117</v>
      </c>
      <c r="N48" s="28">
        <f t="shared" si="11"/>
        <v>442</v>
      </c>
    </row>
    <row r="49" spans="1:14" ht="16.5" customHeight="1">
      <c r="A49" s="21" t="s">
        <v>18</v>
      </c>
      <c r="B49" s="46">
        <v>150</v>
      </c>
      <c r="C49" s="46">
        <v>116</v>
      </c>
      <c r="F49" s="46">
        <v>74</v>
      </c>
      <c r="G49" s="46">
        <v>45</v>
      </c>
      <c r="N49" s="28">
        <f t="shared" si="11"/>
        <v>385</v>
      </c>
    </row>
    <row r="50" spans="1:14">
      <c r="A50" s="5" t="s">
        <v>19</v>
      </c>
      <c r="B50" s="9">
        <f t="shared" ref="B50:J50" si="14">SUM(B51:B55)</f>
        <v>2149</v>
      </c>
      <c r="C50" s="9">
        <f t="shared" si="14"/>
        <v>2147</v>
      </c>
      <c r="D50" s="9">
        <f t="shared" si="14"/>
        <v>1561</v>
      </c>
      <c r="E50" s="9">
        <f t="shared" si="14"/>
        <v>1114</v>
      </c>
      <c r="F50" s="9">
        <f t="shared" si="14"/>
        <v>283</v>
      </c>
      <c r="G50" s="9">
        <f t="shared" si="14"/>
        <v>352</v>
      </c>
      <c r="H50" s="9">
        <f t="shared" si="14"/>
        <v>0</v>
      </c>
      <c r="I50" s="9">
        <f t="shared" si="14"/>
        <v>0</v>
      </c>
      <c r="J50" s="9">
        <f t="shared" si="14"/>
        <v>0</v>
      </c>
      <c r="K50" s="9">
        <f>SUM(K51:K55)</f>
        <v>0</v>
      </c>
      <c r="L50" s="9">
        <f t="shared" ref="L50:M50" si="15">SUM(L51:L55)</f>
        <v>0</v>
      </c>
      <c r="M50" s="9">
        <f t="shared" si="15"/>
        <v>0</v>
      </c>
      <c r="N50" s="10">
        <f t="shared" si="11"/>
        <v>7606</v>
      </c>
    </row>
    <row r="51" spans="1:14" ht="16.5" customHeight="1">
      <c r="A51" s="21" t="s">
        <v>25</v>
      </c>
      <c r="B51" s="45">
        <v>307</v>
      </c>
      <c r="C51" s="45">
        <v>327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8">
        <f t="shared" si="11"/>
        <v>634</v>
      </c>
    </row>
    <row r="52" spans="1:14" ht="17.25" customHeight="1">
      <c r="A52" s="21" t="s">
        <v>20</v>
      </c>
      <c r="B52" s="45">
        <v>8</v>
      </c>
      <c r="C52" s="45"/>
      <c r="D52" s="45"/>
      <c r="E52" s="45">
        <v>18</v>
      </c>
      <c r="F52" s="45"/>
      <c r="G52" s="45"/>
      <c r="H52" s="45"/>
      <c r="I52" s="45"/>
      <c r="J52" s="45"/>
      <c r="K52" s="45"/>
      <c r="L52" s="45"/>
      <c r="M52" s="45"/>
      <c r="N52" s="28">
        <f t="shared" si="11"/>
        <v>26</v>
      </c>
    </row>
    <row r="53" spans="1:14">
      <c r="A53" s="21" t="s">
        <v>29</v>
      </c>
      <c r="B53" s="45">
        <v>1446</v>
      </c>
      <c r="C53" s="45">
        <v>1342</v>
      </c>
      <c r="D53" s="45">
        <v>1274</v>
      </c>
      <c r="E53" s="45">
        <v>825</v>
      </c>
      <c r="F53" s="45"/>
      <c r="G53" s="45"/>
      <c r="H53" s="45"/>
      <c r="I53" s="45"/>
      <c r="J53" s="45"/>
      <c r="K53" s="45"/>
      <c r="L53" s="45"/>
      <c r="M53" s="45"/>
      <c r="N53" s="28">
        <f t="shared" si="11"/>
        <v>4887</v>
      </c>
    </row>
    <row r="54" spans="1:14">
      <c r="A54" s="21" t="s">
        <v>28</v>
      </c>
      <c r="B54" s="45">
        <v>45</v>
      </c>
      <c r="C54" s="45">
        <v>46</v>
      </c>
      <c r="D54" s="45">
        <v>66</v>
      </c>
      <c r="E54" s="45">
        <v>54</v>
      </c>
      <c r="F54" s="45">
        <v>65</v>
      </c>
      <c r="G54" s="45">
        <v>58</v>
      </c>
      <c r="H54" s="45"/>
      <c r="I54" s="45"/>
      <c r="J54" s="45"/>
      <c r="K54" s="45"/>
      <c r="L54" s="45"/>
      <c r="M54" s="45"/>
      <c r="N54" s="28">
        <f t="shared" si="11"/>
        <v>334</v>
      </c>
    </row>
    <row r="55" spans="1:14" ht="19.5" thickBot="1">
      <c r="A55" s="21" t="s">
        <v>35</v>
      </c>
      <c r="B55" s="46">
        <v>343</v>
      </c>
      <c r="C55" s="46">
        <v>432</v>
      </c>
      <c r="D55" s="46">
        <v>221</v>
      </c>
      <c r="E55" s="46">
        <v>217</v>
      </c>
      <c r="F55" s="46">
        <v>218</v>
      </c>
      <c r="G55" s="46">
        <v>294</v>
      </c>
      <c r="N55" s="28">
        <f t="shared" si="11"/>
        <v>1725</v>
      </c>
    </row>
    <row r="56" spans="1:14" ht="19.5" thickBot="1">
      <c r="A56" s="22" t="s">
        <v>23</v>
      </c>
      <c r="B56" s="19">
        <f>B43+B44</f>
        <v>6642</v>
      </c>
      <c r="C56" s="12">
        <f t="shared" ref="C56:M56" si="16">C43+C44</f>
        <v>10417</v>
      </c>
      <c r="D56" s="12">
        <f t="shared" si="16"/>
        <v>1999</v>
      </c>
      <c r="E56" s="12">
        <f t="shared" si="16"/>
        <v>5150</v>
      </c>
      <c r="F56" s="12">
        <f t="shared" si="16"/>
        <v>4751</v>
      </c>
      <c r="G56" s="12">
        <f t="shared" si="16"/>
        <v>5654</v>
      </c>
      <c r="H56" s="12">
        <f t="shared" si="16"/>
        <v>0</v>
      </c>
      <c r="I56" s="12">
        <f t="shared" si="16"/>
        <v>0</v>
      </c>
      <c r="J56" s="12">
        <f t="shared" si="16"/>
        <v>0</v>
      </c>
      <c r="K56" s="12">
        <f t="shared" si="16"/>
        <v>0</v>
      </c>
      <c r="L56" s="12">
        <f t="shared" si="16"/>
        <v>0</v>
      </c>
      <c r="M56" s="26">
        <f t="shared" si="16"/>
        <v>0</v>
      </c>
      <c r="N56" s="29">
        <f>N43+N44</f>
        <v>34613</v>
      </c>
    </row>
    <row r="57" spans="1:14" ht="45" customHeight="1" thickBot="1"/>
    <row r="58" spans="1:14">
      <c r="A58" s="5"/>
      <c r="B58" s="55" t="s">
        <v>32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 t="s">
        <v>36</v>
      </c>
    </row>
    <row r="59" spans="1:14" ht="16.5" thickBot="1">
      <c r="A59" s="20"/>
      <c r="B59" s="15" t="s">
        <v>2</v>
      </c>
      <c r="C59" s="8" t="s">
        <v>3</v>
      </c>
      <c r="D59" s="8" t="s">
        <v>4</v>
      </c>
      <c r="E59" s="8" t="s">
        <v>5</v>
      </c>
      <c r="F59" s="8" t="s">
        <v>6</v>
      </c>
      <c r="G59" s="8" t="s">
        <v>7</v>
      </c>
      <c r="H59" s="8" t="s">
        <v>8</v>
      </c>
      <c r="I59" s="8" t="s">
        <v>9</v>
      </c>
      <c r="J59" s="8" t="s">
        <v>10</v>
      </c>
      <c r="K59" s="8" t="s">
        <v>11</v>
      </c>
      <c r="L59" s="8" t="s">
        <v>12</v>
      </c>
      <c r="M59" s="8" t="s">
        <v>13</v>
      </c>
      <c r="N59" s="58"/>
    </row>
    <row r="60" spans="1:14" ht="19.5" thickBot="1">
      <c r="A60" s="13" t="s">
        <v>0</v>
      </c>
      <c r="B60" s="16">
        <v>836</v>
      </c>
      <c r="C60" s="7">
        <v>1229</v>
      </c>
      <c r="D60" s="7">
        <v>1392</v>
      </c>
      <c r="E60" s="7">
        <v>1139</v>
      </c>
      <c r="F60" s="7">
        <v>830</v>
      </c>
      <c r="G60" s="7">
        <v>1363</v>
      </c>
      <c r="H60" s="7"/>
      <c r="I60" s="7"/>
      <c r="J60" s="7"/>
      <c r="K60" s="7"/>
      <c r="L60" s="7"/>
      <c r="M60" s="23"/>
      <c r="N60" s="27">
        <f>SUM(B60:M60)</f>
        <v>6789</v>
      </c>
    </row>
    <row r="61" spans="1:14">
      <c r="A61" s="14" t="s">
        <v>1</v>
      </c>
      <c r="B61" s="17">
        <f>B62</f>
        <v>812</v>
      </c>
      <c r="C61" s="17">
        <f t="shared" ref="C61:M61" si="17">C62</f>
        <v>988</v>
      </c>
      <c r="D61" s="17">
        <f t="shared" si="17"/>
        <v>584</v>
      </c>
      <c r="E61" s="17">
        <f t="shared" si="17"/>
        <v>422</v>
      </c>
      <c r="F61" s="17">
        <f t="shared" si="17"/>
        <v>374</v>
      </c>
      <c r="G61" s="17">
        <f t="shared" si="17"/>
        <v>424</v>
      </c>
      <c r="H61" s="17">
        <f t="shared" si="17"/>
        <v>0</v>
      </c>
      <c r="I61" s="17">
        <f t="shared" si="17"/>
        <v>0</v>
      </c>
      <c r="J61" s="17">
        <f t="shared" si="17"/>
        <v>0</v>
      </c>
      <c r="K61" s="17">
        <f t="shared" si="17"/>
        <v>0</v>
      </c>
      <c r="L61" s="17">
        <f t="shared" si="17"/>
        <v>0</v>
      </c>
      <c r="M61" s="17">
        <f t="shared" si="17"/>
        <v>0</v>
      </c>
      <c r="N61" s="14">
        <f>SUM(B61:M61)</f>
        <v>3604</v>
      </c>
    </row>
    <row r="62" spans="1:14">
      <c r="A62" s="5" t="s">
        <v>15</v>
      </c>
      <c r="B62" s="18">
        <f>SUM(B64+B63)</f>
        <v>812</v>
      </c>
      <c r="C62" s="18">
        <f>SUM(C64+C63)</f>
        <v>988</v>
      </c>
      <c r="D62" s="18">
        <f t="shared" ref="D62:N62" si="18">SUM(D64+D63)</f>
        <v>584</v>
      </c>
      <c r="E62" s="18">
        <f t="shared" si="18"/>
        <v>422</v>
      </c>
      <c r="F62" s="18">
        <f t="shared" si="18"/>
        <v>374</v>
      </c>
      <c r="G62" s="18">
        <f t="shared" si="18"/>
        <v>424</v>
      </c>
      <c r="H62" s="18">
        <f t="shared" si="18"/>
        <v>0</v>
      </c>
      <c r="I62" s="18">
        <f t="shared" si="18"/>
        <v>0</v>
      </c>
      <c r="J62" s="18">
        <f t="shared" si="18"/>
        <v>0</v>
      </c>
      <c r="K62" s="18">
        <f t="shared" si="18"/>
        <v>0</v>
      </c>
      <c r="L62" s="18">
        <f t="shared" si="18"/>
        <v>0</v>
      </c>
      <c r="M62" s="18">
        <f t="shared" si="18"/>
        <v>0</v>
      </c>
      <c r="N62" s="18">
        <f t="shared" si="18"/>
        <v>3604</v>
      </c>
    </row>
    <row r="63" spans="1:14">
      <c r="A63" s="36" t="s">
        <v>40</v>
      </c>
      <c r="B63" s="38">
        <v>264</v>
      </c>
      <c r="C63" s="38">
        <v>154</v>
      </c>
      <c r="D63" s="38">
        <v>97</v>
      </c>
      <c r="E63" s="38">
        <v>29</v>
      </c>
      <c r="F63" s="38">
        <v>4</v>
      </c>
      <c r="G63" s="38"/>
      <c r="H63" s="38"/>
      <c r="I63" s="38"/>
      <c r="J63" s="38"/>
      <c r="K63" s="38"/>
      <c r="L63" s="38"/>
      <c r="M63" s="38"/>
      <c r="N63" s="28">
        <f>SUM(B63:M63)</f>
        <v>548</v>
      </c>
    </row>
    <row r="64" spans="1:14" ht="19.5" thickBot="1">
      <c r="A64" s="21" t="s">
        <v>17</v>
      </c>
      <c r="B64" s="38">
        <v>548</v>
      </c>
      <c r="C64" s="38">
        <v>834</v>
      </c>
      <c r="D64" s="38">
        <v>487</v>
      </c>
      <c r="E64" s="38">
        <v>393</v>
      </c>
      <c r="F64" s="38">
        <v>370</v>
      </c>
      <c r="G64" s="38">
        <v>424</v>
      </c>
      <c r="H64" s="38"/>
      <c r="I64" s="38"/>
      <c r="J64" s="38"/>
      <c r="K64" s="38"/>
      <c r="L64" s="38"/>
      <c r="M64" s="38"/>
      <c r="N64" s="28">
        <f>SUM(B64:M64)</f>
        <v>3056</v>
      </c>
    </row>
    <row r="65" spans="1:19" ht="19.5" thickBot="1">
      <c r="A65" s="6" t="s">
        <v>23</v>
      </c>
      <c r="B65" s="37">
        <f>B60+B61</f>
        <v>1648</v>
      </c>
      <c r="C65" s="37">
        <f>C60+C61</f>
        <v>2217</v>
      </c>
      <c r="D65" s="37">
        <f t="shared" ref="D65:M65" si="19">D60+D61</f>
        <v>1976</v>
      </c>
      <c r="E65" s="37">
        <f t="shared" si="19"/>
        <v>1561</v>
      </c>
      <c r="F65" s="37">
        <f t="shared" si="19"/>
        <v>1204</v>
      </c>
      <c r="G65" s="37">
        <f t="shared" si="19"/>
        <v>1787</v>
      </c>
      <c r="H65" s="37">
        <f t="shared" si="19"/>
        <v>0</v>
      </c>
      <c r="I65" s="37">
        <f t="shared" si="19"/>
        <v>0</v>
      </c>
      <c r="J65" s="37">
        <f t="shared" si="19"/>
        <v>0</v>
      </c>
      <c r="K65" s="37">
        <f t="shared" si="19"/>
        <v>0</v>
      </c>
      <c r="L65" s="37">
        <f t="shared" si="19"/>
        <v>0</v>
      </c>
      <c r="M65" s="37">
        <f t="shared" si="19"/>
        <v>0</v>
      </c>
      <c r="N65" s="31">
        <f>SUM(B65:M65)</f>
        <v>10393</v>
      </c>
    </row>
    <row r="66" spans="1:19" ht="55.5" customHeight="1" thickBot="1"/>
    <row r="67" spans="1:19">
      <c r="A67" s="5"/>
      <c r="B67" s="55" t="s">
        <v>33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 t="s">
        <v>36</v>
      </c>
    </row>
    <row r="68" spans="1:19" ht="16.5" thickBot="1">
      <c r="A68" s="20"/>
      <c r="B68" s="15" t="s">
        <v>2</v>
      </c>
      <c r="C68" s="8" t="s">
        <v>3</v>
      </c>
      <c r="D68" s="8" t="s">
        <v>4</v>
      </c>
      <c r="E68" s="8" t="s">
        <v>5</v>
      </c>
      <c r="F68" s="8" t="s">
        <v>6</v>
      </c>
      <c r="G68" s="8" t="s">
        <v>7</v>
      </c>
      <c r="H68" s="8" t="s">
        <v>8</v>
      </c>
      <c r="I68" s="8" t="s">
        <v>9</v>
      </c>
      <c r="J68" s="8" t="s">
        <v>10</v>
      </c>
      <c r="K68" s="8" t="s">
        <v>11</v>
      </c>
      <c r="L68" s="8" t="s">
        <v>12</v>
      </c>
      <c r="M68" s="8" t="s">
        <v>13</v>
      </c>
      <c r="N68" s="58"/>
    </row>
    <row r="69" spans="1:19" ht="19.5" thickBot="1">
      <c r="A69" s="13" t="s">
        <v>0</v>
      </c>
      <c r="B69" s="16">
        <v>0</v>
      </c>
      <c r="C69" s="7">
        <v>0</v>
      </c>
      <c r="D69" s="7">
        <v>0</v>
      </c>
      <c r="E69" s="7">
        <v>489</v>
      </c>
      <c r="F69" s="7">
        <v>577</v>
      </c>
      <c r="G69" s="7">
        <v>1937</v>
      </c>
      <c r="H69" s="7"/>
      <c r="I69" s="7"/>
      <c r="J69" s="7"/>
      <c r="K69" s="7"/>
      <c r="L69" s="7"/>
      <c r="M69" s="23"/>
      <c r="N69" s="27">
        <f>SUM(B69:M69)</f>
        <v>3003</v>
      </c>
    </row>
    <row r="70" spans="1:19" ht="19.5" thickBot="1">
      <c r="A70" s="40" t="s">
        <v>1</v>
      </c>
      <c r="B70" s="42">
        <f t="shared" ref="B70:K70" si="20">B72+B71</f>
        <v>0</v>
      </c>
      <c r="C70" s="16">
        <f t="shared" si="20"/>
        <v>0</v>
      </c>
      <c r="D70" s="16">
        <f t="shared" si="20"/>
        <v>0</v>
      </c>
      <c r="E70" s="16">
        <f t="shared" si="20"/>
        <v>144</v>
      </c>
      <c r="F70" s="16">
        <f t="shared" si="20"/>
        <v>82</v>
      </c>
      <c r="G70" s="16">
        <f t="shared" si="20"/>
        <v>77</v>
      </c>
      <c r="H70" s="16">
        <f t="shared" si="20"/>
        <v>0</v>
      </c>
      <c r="I70" s="16">
        <f t="shared" si="20"/>
        <v>0</v>
      </c>
      <c r="J70" s="16">
        <f t="shared" si="20"/>
        <v>0</v>
      </c>
      <c r="K70" s="16">
        <f t="shared" si="20"/>
        <v>0</v>
      </c>
      <c r="L70" s="16">
        <f>L72+L71</f>
        <v>0</v>
      </c>
      <c r="M70" s="16">
        <f>M72+M71</f>
        <v>0</v>
      </c>
      <c r="N70" s="43">
        <f>SUM(B70:M70)</f>
        <v>303</v>
      </c>
    </row>
    <row r="71" spans="1:19">
      <c r="A71" s="36" t="s">
        <v>40</v>
      </c>
      <c r="B71" s="44"/>
      <c r="C71" s="44"/>
      <c r="D71" s="44"/>
      <c r="E71" s="44">
        <v>28</v>
      </c>
      <c r="F71" s="44"/>
      <c r="G71" s="44"/>
      <c r="H71" s="44"/>
      <c r="I71" s="44"/>
      <c r="J71" s="44"/>
      <c r="K71" s="44"/>
      <c r="L71" s="44"/>
      <c r="M71" s="44"/>
      <c r="N71" s="41">
        <f t="shared" ref="N71:N72" si="21">SUM(B71:M71)</f>
        <v>28</v>
      </c>
    </row>
    <row r="72" spans="1:19">
      <c r="A72" s="36" t="s">
        <v>29</v>
      </c>
      <c r="B72" s="38"/>
      <c r="C72" s="38"/>
      <c r="D72" s="38"/>
      <c r="E72" s="38">
        <v>116</v>
      </c>
      <c r="F72" s="38">
        <v>82</v>
      </c>
      <c r="G72" s="38">
        <v>77</v>
      </c>
      <c r="H72" s="38"/>
      <c r="I72" s="38"/>
      <c r="J72" s="38"/>
      <c r="K72" s="38"/>
      <c r="L72" s="38"/>
      <c r="M72" s="38"/>
      <c r="N72" s="34">
        <f t="shared" si="21"/>
        <v>275</v>
      </c>
    </row>
    <row r="73" spans="1:19">
      <c r="A73" s="3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39"/>
    </row>
    <row r="74" spans="1:19">
      <c r="A74" s="2" t="s">
        <v>37</v>
      </c>
      <c r="N74" s="2">
        <f>N5+N23+N60+N69+N43</f>
        <v>95971</v>
      </c>
    </row>
    <row r="75" spans="1:19">
      <c r="A75" s="2" t="s">
        <v>38</v>
      </c>
      <c r="N75" s="33">
        <f>N6+N24+N61+N44+N70</f>
        <v>37705</v>
      </c>
    </row>
    <row r="77" spans="1:19">
      <c r="M77" s="46" t="s">
        <v>39</v>
      </c>
      <c r="N77" s="1">
        <f>SUM(N74:N76)</f>
        <v>133676</v>
      </c>
    </row>
    <row r="78" spans="1:19">
      <c r="A78" s="64"/>
      <c r="B78" s="64"/>
      <c r="C78" s="64"/>
      <c r="D78" s="64"/>
      <c r="E78" s="64"/>
      <c r="F78" s="64"/>
      <c r="G78" s="64"/>
      <c r="M78" s="54" t="s">
        <v>45</v>
      </c>
      <c r="N78" s="1">
        <f>N10+N28+N63+N71</f>
        <v>4427</v>
      </c>
    </row>
    <row r="79" spans="1:19">
      <c r="A79" s="60"/>
      <c r="B79" s="45"/>
      <c r="C79" s="62"/>
      <c r="D79" s="62"/>
      <c r="E79" s="62"/>
      <c r="F79" s="62"/>
      <c r="G79" s="62"/>
    </row>
    <row r="80" spans="1:19" s="46" customFormat="1">
      <c r="A80" s="32"/>
      <c r="B80" s="30"/>
      <c r="C80" s="45"/>
      <c r="D80" s="45"/>
      <c r="E80" s="45"/>
      <c r="F80" s="45"/>
      <c r="G80" s="45"/>
      <c r="N80" s="1"/>
      <c r="O80" s="1"/>
      <c r="P80" s="1"/>
      <c r="Q80" s="1"/>
      <c r="R80" s="1"/>
      <c r="S80" s="1"/>
    </row>
    <row r="81" spans="1:19" s="46" customFormat="1">
      <c r="A81" s="35"/>
      <c r="B81" s="45"/>
      <c r="C81" s="45"/>
      <c r="D81" s="45"/>
      <c r="E81" s="45"/>
      <c r="F81" s="45"/>
      <c r="G81" s="45"/>
      <c r="N81" s="1"/>
      <c r="O81" s="1"/>
      <c r="P81" s="1"/>
      <c r="Q81" s="1"/>
      <c r="R81" s="1"/>
      <c r="S81" s="1"/>
    </row>
    <row r="82" spans="1:19" s="46" customFormat="1">
      <c r="A82" s="35"/>
      <c r="B82" s="45"/>
      <c r="C82" s="45"/>
      <c r="D82" s="45"/>
      <c r="E82" s="45"/>
      <c r="F82" s="45"/>
      <c r="G82" s="45"/>
      <c r="N82" s="1"/>
      <c r="O82" s="1"/>
      <c r="P82" s="1"/>
      <c r="Q82" s="1"/>
      <c r="R82" s="1"/>
      <c r="S82" s="1"/>
    </row>
    <row r="83" spans="1:19" s="46" customFormat="1">
      <c r="A83" s="35"/>
      <c r="B83" s="45"/>
      <c r="C83" s="45"/>
      <c r="D83" s="45"/>
      <c r="E83" s="45"/>
      <c r="F83" s="45"/>
      <c r="G83" s="45"/>
      <c r="N83" s="1"/>
      <c r="O83" s="1"/>
      <c r="P83" s="1"/>
      <c r="Q83" s="1"/>
      <c r="R83" s="1"/>
      <c r="S83" s="1"/>
    </row>
    <row r="84" spans="1:19" s="46" customFormat="1">
      <c r="A84" s="35"/>
      <c r="B84" s="45"/>
      <c r="C84" s="61"/>
      <c r="D84" s="45"/>
      <c r="E84" s="45"/>
      <c r="F84" s="45"/>
      <c r="G84" s="45"/>
      <c r="N84" s="1"/>
      <c r="O84" s="1"/>
      <c r="P84" s="1"/>
      <c r="Q84" s="1"/>
      <c r="R84" s="1"/>
      <c r="S84" s="1"/>
    </row>
    <row r="85" spans="1:19" s="46" customFormat="1">
      <c r="A85" s="35"/>
      <c r="B85" s="45"/>
      <c r="C85" s="45"/>
      <c r="D85" s="45"/>
      <c r="E85" s="45"/>
      <c r="F85" s="45"/>
      <c r="G85" s="45"/>
      <c r="N85" s="1"/>
      <c r="O85" s="1"/>
      <c r="P85" s="1"/>
      <c r="Q85" s="1"/>
      <c r="R85" s="1"/>
      <c r="S85" s="1"/>
    </row>
    <row r="86" spans="1:19" s="46" customFormat="1">
      <c r="A86" s="35"/>
      <c r="B86" s="45"/>
      <c r="C86" s="45"/>
      <c r="D86" s="45"/>
      <c r="E86" s="45"/>
      <c r="F86" s="45"/>
      <c r="G86" s="45"/>
      <c r="N86" s="1"/>
      <c r="O86" s="1"/>
      <c r="P86" s="1"/>
      <c r="Q86" s="1"/>
      <c r="R86" s="1"/>
      <c r="S86" s="1"/>
    </row>
    <row r="87" spans="1:19" s="46" customFormat="1">
      <c r="A87" s="32"/>
      <c r="B87" s="30"/>
      <c r="C87" s="45"/>
      <c r="D87" s="45"/>
      <c r="E87" s="45"/>
      <c r="F87" s="45"/>
      <c r="G87" s="45"/>
      <c r="N87" s="1"/>
      <c r="O87" s="1"/>
      <c r="P87" s="1"/>
      <c r="Q87" s="1"/>
      <c r="R87" s="1"/>
      <c r="S87" s="1"/>
    </row>
    <row r="88" spans="1:19" s="46" customFormat="1">
      <c r="A88" s="32"/>
      <c r="B88" s="30"/>
      <c r="C88" s="45"/>
      <c r="D88" s="45"/>
      <c r="E88" s="45"/>
      <c r="F88" s="45"/>
      <c r="G88" s="45"/>
      <c r="N88" s="1"/>
      <c r="O88" s="1"/>
      <c r="P88" s="1"/>
      <c r="Q88" s="1"/>
      <c r="R88" s="1"/>
      <c r="S88" s="1"/>
    </row>
    <row r="89" spans="1:19" s="46" customFormat="1">
      <c r="A89" s="32"/>
      <c r="B89" s="30"/>
      <c r="C89" s="45"/>
      <c r="D89" s="45"/>
      <c r="E89" s="45"/>
      <c r="F89" s="45"/>
      <c r="G89" s="45"/>
      <c r="N89" s="1"/>
      <c r="O89" s="1"/>
      <c r="P89" s="1"/>
      <c r="Q89" s="1"/>
      <c r="R89" s="1"/>
      <c r="S89" s="1"/>
    </row>
    <row r="90" spans="1:19" s="46" customFormat="1">
      <c r="A90" s="35"/>
      <c r="B90" s="62"/>
      <c r="C90" s="45"/>
      <c r="D90" s="45"/>
      <c r="E90" s="45"/>
      <c r="F90" s="45"/>
      <c r="G90" s="45"/>
      <c r="N90" s="1"/>
      <c r="O90" s="1"/>
      <c r="P90" s="1"/>
      <c r="Q90" s="1"/>
      <c r="R90" s="1"/>
      <c r="S90" s="1"/>
    </row>
    <row r="91" spans="1:19" s="46" customFormat="1">
      <c r="A91" s="35"/>
      <c r="B91" s="62"/>
      <c r="C91" s="45"/>
      <c r="D91" s="45"/>
      <c r="E91" s="45"/>
      <c r="F91" s="45"/>
      <c r="G91" s="45"/>
      <c r="N91" s="1"/>
      <c r="O91" s="1"/>
      <c r="P91" s="1"/>
      <c r="Q91" s="1"/>
      <c r="R91" s="1"/>
      <c r="S91" s="1"/>
    </row>
    <row r="92" spans="1:19" s="46" customFormat="1">
      <c r="A92" s="35"/>
      <c r="B92" s="62"/>
      <c r="C92" s="45"/>
      <c r="D92" s="45"/>
      <c r="E92" s="45"/>
      <c r="F92" s="45"/>
      <c r="G92" s="45"/>
      <c r="N92" s="1"/>
      <c r="O92" s="1"/>
      <c r="P92" s="1"/>
      <c r="Q92" s="1"/>
      <c r="R92" s="1"/>
      <c r="S92" s="1"/>
    </row>
    <row r="93" spans="1:19" s="46" customFormat="1">
      <c r="A93" s="35"/>
      <c r="B93" s="45"/>
      <c r="C93" s="45"/>
      <c r="D93" s="45"/>
      <c r="E93" s="45"/>
      <c r="F93" s="45"/>
      <c r="G93" s="45"/>
      <c r="N93" s="1"/>
      <c r="O93" s="1"/>
      <c r="P93" s="1"/>
      <c r="Q93" s="1"/>
      <c r="R93" s="1"/>
      <c r="S93" s="1"/>
    </row>
    <row r="94" spans="1:19" s="46" customFormat="1">
      <c r="A94" s="32"/>
      <c r="B94" s="30"/>
      <c r="C94" s="45"/>
      <c r="D94" s="45"/>
      <c r="E94" s="45"/>
      <c r="F94" s="45"/>
      <c r="G94" s="45"/>
      <c r="N94" s="1"/>
      <c r="O94" s="1"/>
      <c r="P94" s="1"/>
      <c r="Q94" s="1"/>
      <c r="R94" s="1"/>
      <c r="S94" s="1"/>
    </row>
    <row r="95" spans="1:19" s="46" customFormat="1">
      <c r="A95" s="35"/>
      <c r="B95" s="62"/>
      <c r="C95" s="45"/>
      <c r="D95" s="45"/>
      <c r="E95" s="45"/>
      <c r="F95" s="45"/>
      <c r="G95" s="45"/>
      <c r="N95" s="1"/>
      <c r="O95" s="1"/>
      <c r="P95" s="1"/>
      <c r="Q95" s="1"/>
      <c r="R95" s="1"/>
      <c r="S95" s="1"/>
    </row>
    <row r="96" spans="1:19">
      <c r="A96" s="35"/>
      <c r="B96" s="62"/>
      <c r="C96" s="45"/>
      <c r="D96" s="45"/>
      <c r="E96" s="45"/>
      <c r="F96" s="45"/>
      <c r="G96" s="45"/>
    </row>
    <row r="97" spans="1:7">
      <c r="A97" s="35"/>
      <c r="B97" s="62"/>
      <c r="C97" s="45"/>
      <c r="D97" s="45"/>
      <c r="E97" s="45"/>
      <c r="F97" s="45"/>
      <c r="G97" s="45"/>
    </row>
    <row r="98" spans="1:7">
      <c r="A98" s="32"/>
      <c r="B98" s="63"/>
      <c r="C98" s="45"/>
      <c r="D98" s="45"/>
      <c r="E98" s="45"/>
      <c r="F98" s="45"/>
      <c r="G98" s="45"/>
    </row>
    <row r="99" spans="1:7" ht="21" customHeight="1">
      <c r="A99" s="35"/>
      <c r="B99" s="62"/>
      <c r="C99" s="45"/>
      <c r="D99" s="45"/>
      <c r="E99" s="45"/>
      <c r="F99" s="45"/>
      <c r="G99" s="45"/>
    </row>
    <row r="100" spans="1:7">
      <c r="A100" s="35"/>
      <c r="B100" s="62"/>
      <c r="C100" s="45"/>
      <c r="D100" s="45"/>
      <c r="E100" s="45"/>
      <c r="F100" s="45"/>
      <c r="G100" s="45"/>
    </row>
    <row r="101" spans="1:7">
      <c r="A101" s="35"/>
      <c r="B101" s="62"/>
      <c r="C101" s="45"/>
      <c r="D101" s="45"/>
      <c r="E101" s="45"/>
      <c r="F101" s="45"/>
      <c r="G101" s="45"/>
    </row>
    <row r="102" spans="1:7">
      <c r="A102" s="32"/>
      <c r="B102" s="30"/>
      <c r="C102" s="45"/>
      <c r="D102" s="45"/>
      <c r="E102" s="45"/>
      <c r="F102" s="45"/>
      <c r="G102" s="45"/>
    </row>
    <row r="103" spans="1:7">
      <c r="A103" s="32"/>
      <c r="B103" s="30"/>
      <c r="C103" s="45"/>
      <c r="D103" s="45"/>
      <c r="E103" s="45"/>
      <c r="F103" s="45"/>
      <c r="G103" s="45"/>
    </row>
  </sheetData>
  <mergeCells count="12">
    <mergeCell ref="A1:M1"/>
    <mergeCell ref="A2:M2"/>
    <mergeCell ref="B3:M3"/>
    <mergeCell ref="N3:N4"/>
    <mergeCell ref="B21:M21"/>
    <mergeCell ref="N21:N22"/>
    <mergeCell ref="B41:M41"/>
    <mergeCell ref="N41:N42"/>
    <mergeCell ref="B58:M58"/>
    <mergeCell ref="N58:N59"/>
    <mergeCell ref="B67:M67"/>
    <mergeCell ref="N67:N68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2015-07-23T10:30:33Z</dcterms:modified>
</cp:coreProperties>
</file>