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11" activeTab="0"/>
  </bookViews>
  <sheets>
    <sheet name="пр1" sheetId="1" r:id="rId1"/>
    <sheet name="пр2" sheetId="2" r:id="rId2"/>
    <sheet name="пр3" sheetId="3" r:id="rId3"/>
    <sheet name="пр4" sheetId="4" r:id="rId4"/>
    <sheet name="пр5" sheetId="5" r:id="rId5"/>
    <sheet name="пр6" sheetId="6" r:id="rId6"/>
    <sheet name="пр7" sheetId="7" r:id="rId7"/>
    <sheet name="пр8" sheetId="8" r:id="rId8"/>
    <sheet name="Прилож.9" sheetId="9" r:id="rId9"/>
    <sheet name="Прилож.11" sheetId="10" r:id="rId10"/>
    <sheet name="Прилож.10" sheetId="11" r:id="rId11"/>
  </sheets>
  <definedNames/>
  <calcPr fullCalcOnLoad="1"/>
</workbook>
</file>

<file path=xl/sharedStrings.xml><?xml version="1.0" encoding="utf-8"?>
<sst xmlns="http://schemas.openxmlformats.org/spreadsheetml/2006/main" count="583" uniqueCount="358">
  <si>
    <t>МУП "Сервис"</t>
  </si>
  <si>
    <t>№</t>
  </si>
  <si>
    <t>Итого</t>
  </si>
  <si>
    <t>шт.</t>
  </si>
  <si>
    <t>п/п</t>
  </si>
  <si>
    <t>Амортизация</t>
  </si>
  <si>
    <t>4.</t>
  </si>
  <si>
    <t>Бюджетные потребители</t>
  </si>
  <si>
    <t>в том числе</t>
  </si>
  <si>
    <t>3.1.</t>
  </si>
  <si>
    <t>Прочие потребители</t>
  </si>
  <si>
    <t>3.</t>
  </si>
  <si>
    <t>Население</t>
  </si>
  <si>
    <t>2.</t>
  </si>
  <si>
    <t>Уличное освещение</t>
  </si>
  <si>
    <t>Потребитель 2</t>
  </si>
  <si>
    <t>Потребитель 1</t>
  </si>
  <si>
    <t>Базовые потребители</t>
  </si>
  <si>
    <t>1.</t>
  </si>
  <si>
    <t>НН</t>
  </si>
  <si>
    <t>СН11</t>
  </si>
  <si>
    <t>СН1</t>
  </si>
  <si>
    <t>ВН</t>
  </si>
  <si>
    <t>Всего</t>
  </si>
  <si>
    <t>напряжений, %</t>
  </si>
  <si>
    <t>час</t>
  </si>
  <si>
    <t>кВт. ч</t>
  </si>
  <si>
    <t>на разных диапазонах</t>
  </si>
  <si>
    <t>использования,</t>
  </si>
  <si>
    <t>мощность,  кВт</t>
  </si>
  <si>
    <t>отпуска электроэнергии,</t>
  </si>
  <si>
    <t>Доля потребления</t>
  </si>
  <si>
    <t>Число часов</t>
  </si>
  <si>
    <t>Заявленная (расчетная)</t>
  </si>
  <si>
    <t>Объем полезного</t>
  </si>
  <si>
    <t>Группа потребителей</t>
  </si>
  <si>
    <t>по группам потребителей ЭСО</t>
  </si>
  <si>
    <t>Структура полезного отпуска электрической энергии (мощности)</t>
  </si>
  <si>
    <t>Таблица П1.6</t>
  </si>
  <si>
    <t>В другие организации</t>
  </si>
  <si>
    <t>4.3.</t>
  </si>
  <si>
    <t>потребителей оптового рынка</t>
  </si>
  <si>
    <t>Заявленная (расчетная) мощность</t>
  </si>
  <si>
    <t>4.2.</t>
  </si>
  <si>
    <t>региональными электрическими сетями</t>
  </si>
  <si>
    <t>собственных потребителей, пользующихся</t>
  </si>
  <si>
    <t>В т. ч.</t>
  </si>
  <si>
    <t>4.1.</t>
  </si>
  <si>
    <t>потребителям</t>
  </si>
  <si>
    <t>Полезный отпуск мощности</t>
  </si>
  <si>
    <t>хозяйственные нужды</t>
  </si>
  <si>
    <t>Мощность на производственные и</t>
  </si>
  <si>
    <t>то же в %</t>
  </si>
  <si>
    <t>Потери в сети</t>
  </si>
  <si>
    <t>От других организаций</t>
  </si>
  <si>
    <t>рынка)</t>
  </si>
  <si>
    <t>От других поставщиков (в т. ч. с оптового</t>
  </si>
  <si>
    <t>От электростанций ПЭ</t>
  </si>
  <si>
    <t>1.2.</t>
  </si>
  <si>
    <t>Из смежной сети</t>
  </si>
  <si>
    <t>1.1.</t>
  </si>
  <si>
    <t>Поступление мощности в сеть, всего</t>
  </si>
  <si>
    <t>Показатели</t>
  </si>
  <si>
    <t>кВт</t>
  </si>
  <si>
    <t>Электрическая мощность по диапазонам напряжения ЭСО</t>
  </si>
  <si>
    <t>Таблица П1.5</t>
  </si>
  <si>
    <t>сальдо переток в другие организации</t>
  </si>
  <si>
    <t>потребителям оптового рынка</t>
  </si>
  <si>
    <t>на генераторном напряжении</t>
  </si>
  <si>
    <t>питания</t>
  </si>
  <si>
    <t>потребителям, присоединенным к центру</t>
  </si>
  <si>
    <t>из них:</t>
  </si>
  <si>
    <t>собственным потребителям ЭСО</t>
  </si>
  <si>
    <t>в т. ч.</t>
  </si>
  <si>
    <t>Полезный отпуск из сети</t>
  </si>
  <si>
    <t>ные и хозяйственные нужды</t>
  </si>
  <si>
    <t>Расход электроэнергии на производствен-</t>
  </si>
  <si>
    <t>то же в % (п. 1.1/п. 1.3)</t>
  </si>
  <si>
    <t>Потери электроэнергии в сети</t>
  </si>
  <si>
    <t>организаций</t>
  </si>
  <si>
    <t>поступление эл. энергии от других</t>
  </si>
  <si>
    <t>1.4.</t>
  </si>
  <si>
    <t>от других поставщиков (в т. ч. с оптового</t>
  </si>
  <si>
    <t>1.3.</t>
  </si>
  <si>
    <t>от электростанций ПЭ (ЭСО)</t>
  </si>
  <si>
    <t>в том числе из сети</t>
  </si>
  <si>
    <t>из смежной сети, всего</t>
  </si>
  <si>
    <t>Поступление эл. энергии в сеть, всего</t>
  </si>
  <si>
    <t>Баланс электрической энергии по сетям ВН, СН1, СН11 и НН</t>
  </si>
  <si>
    <t>Таблица П1.4</t>
  </si>
  <si>
    <t>кВтч</t>
  </si>
  <si>
    <t>Коммерческие потери</t>
  </si>
  <si>
    <t>км</t>
  </si>
  <si>
    <t>Протяженность линий 0,4 кВ</t>
  </si>
  <si>
    <t>Отпуск в сеть  ВН и СН</t>
  </si>
  <si>
    <t xml:space="preserve">В электросетях </t>
  </si>
  <si>
    <t>Поправочный коэффициент</t>
  </si>
  <si>
    <t>%</t>
  </si>
  <si>
    <t>В электросетях ВН и СН</t>
  </si>
  <si>
    <t>Норматив потерь</t>
  </si>
  <si>
    <t>Нагрузочные потери</t>
  </si>
  <si>
    <t>1.6.</t>
  </si>
  <si>
    <t>Протяженность линий</t>
  </si>
  <si>
    <t>год/км</t>
  </si>
  <si>
    <t>млн.кВтч в</t>
  </si>
  <si>
    <t>Уровень напряжения…</t>
  </si>
  <si>
    <t>1.5.1</t>
  </si>
  <si>
    <t>млн.кВтч</t>
  </si>
  <si>
    <t>на корону</t>
  </si>
  <si>
    <t>Потери электрической энергии</t>
  </si>
  <si>
    <t>1.5</t>
  </si>
  <si>
    <t>…</t>
  </si>
  <si>
    <t>1.4.2</t>
  </si>
  <si>
    <t>Количество</t>
  </si>
  <si>
    <t>год/шт.</t>
  </si>
  <si>
    <t>тыс.кВтч в</t>
  </si>
  <si>
    <t>Номинальная мощность…</t>
  </si>
  <si>
    <t>1.4.1</t>
  </si>
  <si>
    <t>работающих в режиме СК</t>
  </si>
  <si>
    <t>Потери в СК и генераторах,</t>
  </si>
  <si>
    <t>реакторах</t>
  </si>
  <si>
    <t>Потери в шунтирующих</t>
  </si>
  <si>
    <t>1.3</t>
  </si>
  <si>
    <t>тыс кВтч</t>
  </si>
  <si>
    <t>Потери в БСК и СТК</t>
  </si>
  <si>
    <t>МВА</t>
  </si>
  <si>
    <t>трансформаторов</t>
  </si>
  <si>
    <t>Суммарная мощность</t>
  </si>
  <si>
    <t>кВт/МВА</t>
  </si>
  <si>
    <t>трансформаторах</t>
  </si>
  <si>
    <t>Потери холостого хода в</t>
  </si>
  <si>
    <t>Технические потери</t>
  </si>
  <si>
    <t>напряжение</t>
  </si>
  <si>
    <t>напряжние</t>
  </si>
  <si>
    <t>Низкое</t>
  </si>
  <si>
    <t>Среднее</t>
  </si>
  <si>
    <t>Высокое</t>
  </si>
  <si>
    <t xml:space="preserve">    Всего</t>
  </si>
  <si>
    <t xml:space="preserve">         Базовый прериод</t>
  </si>
  <si>
    <t>Ед. изм.</t>
  </si>
  <si>
    <t>п.п.</t>
  </si>
  <si>
    <t>тыс. руб.</t>
  </si>
  <si>
    <t>Таблица № П1.3</t>
  </si>
  <si>
    <t xml:space="preserve">                                                                                    МУП "Сервис"</t>
  </si>
  <si>
    <t xml:space="preserve">                                                                                                                                                               Расчет технологического расхода электрической энергии (потерь) в электрических сетях</t>
  </si>
  <si>
    <t>1</t>
  </si>
  <si>
    <t>ИТОГО:</t>
  </si>
  <si>
    <t xml:space="preserve"> Расход электроэнергии на собственные нужды</t>
  </si>
  <si>
    <t>Основное производство, в т.ч.</t>
  </si>
  <si>
    <t>L3</t>
  </si>
  <si>
    <t>L2</t>
  </si>
  <si>
    <t>L1</t>
  </si>
  <si>
    <t>110-150</t>
  </si>
  <si>
    <t>110_150</t>
  </si>
  <si>
    <t>400-500</t>
  </si>
  <si>
    <t>400_500</t>
  </si>
  <si>
    <t>у</t>
  </si>
  <si>
    <t>Объем условных единиц</t>
  </si>
  <si>
    <t xml:space="preserve">Напряжение, кВ </t>
  </si>
  <si>
    <t>НН_Всего</t>
  </si>
  <si>
    <t>НН, всего</t>
  </si>
  <si>
    <t>КЛЭП-до1кВ</t>
  </si>
  <si>
    <t>-</t>
  </si>
  <si>
    <t>0</t>
  </si>
  <si>
    <t xml:space="preserve">_1 </t>
  </si>
  <si>
    <t xml:space="preserve">до 1 кВ </t>
  </si>
  <si>
    <t>КЛЭП</t>
  </si>
  <si>
    <t>ВЛЭП-0,4кВ-ж/бетон,металл</t>
  </si>
  <si>
    <t>ж/бетон, металл</t>
  </si>
  <si>
    <t>0,4</t>
  </si>
  <si>
    <t>ВЛЭП-0,4кВ-дерево на ж/б пасынках</t>
  </si>
  <si>
    <t>дерево на ж/б пасынках</t>
  </si>
  <si>
    <t>ВЛЭП-0,4кВ-дерево</t>
  </si>
  <si>
    <t>дерево</t>
  </si>
  <si>
    <t xml:space="preserve">0,4 кВ </t>
  </si>
  <si>
    <t>ВЛЭП</t>
  </si>
  <si>
    <t>СН2_Всего</t>
  </si>
  <si>
    <t>СН-2, всего</t>
  </si>
  <si>
    <t>СН1_Всего</t>
  </si>
  <si>
    <t>СН-1, всего</t>
  </si>
  <si>
    <t>КЛЭП-3-10кВ</t>
  </si>
  <si>
    <t xml:space="preserve"> 3_10</t>
  </si>
  <si>
    <t xml:space="preserve"> 3 - 10</t>
  </si>
  <si>
    <t>КЛЭП-20-35кВ</t>
  </si>
  <si>
    <t>20_35</t>
  </si>
  <si>
    <t xml:space="preserve"> 20 -35</t>
  </si>
  <si>
    <t>ВЛЭП-1-20кВ-ж/бетон,металл</t>
  </si>
  <si>
    <t xml:space="preserve">1_20 </t>
  </si>
  <si>
    <t>ВЛЭП-1-20кВ-дерево на ж/б пасынках</t>
  </si>
  <si>
    <t>ВЛЭП-1-20кВ-дерево</t>
  </si>
  <si>
    <t xml:space="preserve"> 1 - 20 </t>
  </si>
  <si>
    <t>ВЛЭП-35кВ:2-ж/бетон</t>
  </si>
  <si>
    <t>ж/бетон</t>
  </si>
  <si>
    <t>2</t>
  </si>
  <si>
    <t>ВЛЭП-35кВ-цепей:2-металл</t>
  </si>
  <si>
    <t>металл</t>
  </si>
  <si>
    <t>ВЛЭП-35кВ:1-ж/бетон</t>
  </si>
  <si>
    <t>ВЛЭП-35кВ-металл</t>
  </si>
  <si>
    <t>ВЛЭП-35кВ-цепей:1-дерево</t>
  </si>
  <si>
    <t>ВН_Всего</t>
  </si>
  <si>
    <t xml:space="preserve">ВН, всего </t>
  </si>
  <si>
    <t>КЛЭП-110кВ</t>
  </si>
  <si>
    <t>КЛЭП-220кВ</t>
  </si>
  <si>
    <t>ВЛЭП-110-150кВ:2-ж/бетон</t>
  </si>
  <si>
    <t>ВЛЭП-110-150кВ-цепей:2-металл</t>
  </si>
  <si>
    <t>ВЛЭП-110-150кВ:1-ж/бетон</t>
  </si>
  <si>
    <t>ВЛЭП-110-150кВ-металл</t>
  </si>
  <si>
    <t>ВЛЭП-110-150кВ-цепей:1-дерево</t>
  </si>
  <si>
    <t>ВЛЭП-220кВ:2-ж/бетон</t>
  </si>
  <si>
    <t>ВЛЭП-220кВ-цепей:2-металл</t>
  </si>
  <si>
    <t>ВЛЭП-220кВ:1-ж/бетон</t>
  </si>
  <si>
    <t>ВЛЭП-220кВ-металл</t>
  </si>
  <si>
    <t>ВЛЭП-220кВ-цепей:1-дерево</t>
  </si>
  <si>
    <t>ВЛЭП-330кВ:2-ж/бетон</t>
  </si>
  <si>
    <t>ВЛЭП-330кВ-цепей:2-металл</t>
  </si>
  <si>
    <t>ВЛЭП-330кВ:1-ж/бетон</t>
  </si>
  <si>
    <t>ВЛЭП-330кВ-цепей:1-металл</t>
  </si>
  <si>
    <t>ВЛЭП-400-500кВ:1-ж/бетон</t>
  </si>
  <si>
    <t>ВЛЭП-400-500кВ-цепей:1-металл</t>
  </si>
  <si>
    <t>ВЛЭП-750кВ-цепей:1-металл</t>
  </si>
  <si>
    <t>ВЛЭП-1150кВ-металл</t>
  </si>
  <si>
    <t>7 = 5 * 6 /100</t>
  </si>
  <si>
    <t>у/100км</t>
  </si>
  <si>
    <t>Протяженность</t>
  </si>
  <si>
    <t>Количество условных единиц (у) на 100 км трассы ЛЭП</t>
  </si>
  <si>
    <t>Материал опор</t>
  </si>
  <si>
    <t>Количество цепей на опоре</t>
  </si>
  <si>
    <t>ЛЭП</t>
  </si>
  <si>
    <t xml:space="preserve">Объем воздушных линий электропередач (ВЛЭП) и кабельных линий электропередач (КЛЭП) в условных единицах в зависимост от протяженности, напряжения, конструктивного использования и материала опор. </t>
  </si>
  <si>
    <t>Затраты тыс.руб.</t>
  </si>
  <si>
    <t>Утверждено УТР</t>
  </si>
  <si>
    <t>Расходы на оплату труда</t>
  </si>
  <si>
    <t>Отчисление с ФОТ</t>
  </si>
  <si>
    <t>Транспорт</t>
  </si>
  <si>
    <t>Материалы</t>
  </si>
  <si>
    <t>Прочие расходы и услуги</t>
  </si>
  <si>
    <t>Итого затрат</t>
  </si>
  <si>
    <t xml:space="preserve">Калькуляция затрат на передачу электрической энергии </t>
  </si>
  <si>
    <t>по производству и передачи электрической энергии.</t>
  </si>
  <si>
    <t xml:space="preserve">         МУП "Сервис" осуществляет поставку электрической энергии (мощности) и </t>
  </si>
  <si>
    <t>обеспечивает оказание услуг по передачи электроэнергии потребителям по сетям</t>
  </si>
  <si>
    <t xml:space="preserve">        Электроэнергия поступает от дизельных электро станций (ДЭС): ДЭС-30, </t>
  </si>
  <si>
    <t>Юридические лица в с. Кузомень</t>
  </si>
  <si>
    <t>1. ФГУП "Почта России"</t>
  </si>
  <si>
    <t>2. ОАО "Ростелеком"(Эл.связь (АТС))</t>
  </si>
  <si>
    <t>7. ИП Двинина В.В.</t>
  </si>
  <si>
    <t>Юридические лица в с. Кашкаранцы</t>
  </si>
  <si>
    <t>1. МУК Терская МБ (Библиотека)</t>
  </si>
  <si>
    <t>2. ГУ "Мурманское УГМС"</t>
  </si>
  <si>
    <t>3. ФГУП "Почта России"</t>
  </si>
  <si>
    <t xml:space="preserve">4. СПК РК "Всходы ком-ма" (Магазин) </t>
  </si>
  <si>
    <t>5. МУ СДК Варзуга "Дом культуры"</t>
  </si>
  <si>
    <t>6. ПО "Беломорское" (Магазин рыбкооп)</t>
  </si>
  <si>
    <t>7. ОАО "МТС"</t>
  </si>
  <si>
    <t>Мероприятия по снижению потерь электроэнергии</t>
  </si>
  <si>
    <t>в электрических сетях МУП "Сервис"</t>
  </si>
  <si>
    <t>№п/п</t>
  </si>
  <si>
    <t>Мероприятие</t>
  </si>
  <si>
    <t>Срок внедрения (год)</t>
  </si>
  <si>
    <t>Источник финансирование</t>
  </si>
  <si>
    <t xml:space="preserve">Равномерное снятие показаний
электросчетчиков строго в
установленные сроки по группам
потребителей.
</t>
  </si>
  <si>
    <t xml:space="preserve">Собственные
средства
</t>
  </si>
  <si>
    <t xml:space="preserve">Выявление хищений электроэнергии
в результате проведения рейдов
</t>
  </si>
  <si>
    <t xml:space="preserve">Установка автоматизированной
системы контроля и учета
электроэнергии с заменой приборов
учета электроэнергии класса
точности 2,0 на 1,0 или 0, 5.
</t>
  </si>
  <si>
    <t>Диз.топливо зимнее 3-0,2 минус 35 ГОСТ 305-82</t>
  </si>
  <si>
    <t>Цетановое число</t>
  </si>
  <si>
    <t>Факт</t>
  </si>
  <si>
    <t>Вязкость при 20С</t>
  </si>
  <si>
    <t>Температура застывания</t>
  </si>
  <si>
    <t>Температура вспышки</t>
  </si>
  <si>
    <t>Концентрация смол</t>
  </si>
  <si>
    <t>Плотность при 20С</t>
  </si>
  <si>
    <t>ООО АльянсОйл</t>
  </si>
  <si>
    <t>Используемое топливо на ДЭС</t>
  </si>
  <si>
    <t>Поставщик</t>
  </si>
  <si>
    <t>Характеристика</t>
  </si>
  <si>
    <t>Используемое диз.топливо, характеристика, поставщик</t>
  </si>
  <si>
    <t xml:space="preserve">Данные об аварийных отключениях </t>
  </si>
  <si>
    <t>Информация о техническом состоянии электрических сетей</t>
  </si>
  <si>
    <t>Аварийные отключения объектов электросетевого хозяйства МУП «Сервис», связанных с нарушением электроснабжения потребителей:</t>
  </si>
  <si>
    <t>дата</t>
  </si>
  <si>
    <t>объект</t>
  </si>
  <si>
    <t>Недопоставленной в результате аварийных ограничений (отключений)</t>
  </si>
  <si>
    <t>время (час)</t>
  </si>
  <si>
    <t>2013 год</t>
  </si>
  <si>
    <r>
      <t xml:space="preserve">   Период регулирования         </t>
    </r>
    <r>
      <rPr>
        <b/>
        <sz val="8"/>
        <rFont val="Arial Cyr"/>
        <family val="0"/>
      </rPr>
      <t>2013</t>
    </r>
  </si>
  <si>
    <r>
      <t xml:space="preserve">Базовый период </t>
    </r>
    <r>
      <rPr>
        <b/>
        <sz val="10"/>
        <rFont val="Times New Roman"/>
        <family val="1"/>
      </rPr>
      <t>2012</t>
    </r>
  </si>
  <si>
    <r>
      <t xml:space="preserve">Период регулирования </t>
    </r>
    <r>
      <rPr>
        <b/>
        <sz val="10"/>
        <rFont val="Times New Roman"/>
        <family val="1"/>
      </rPr>
      <t>2013</t>
    </r>
  </si>
  <si>
    <r>
      <t xml:space="preserve">Базовый период </t>
    </r>
    <r>
      <rPr>
        <b/>
        <sz val="10"/>
        <rFont val="Times New Roman"/>
        <family val="1"/>
      </rPr>
      <t xml:space="preserve"> 2012 год</t>
    </r>
  </si>
  <si>
    <r>
      <t xml:space="preserve">Период регулирования  </t>
    </r>
    <r>
      <rPr>
        <b/>
        <sz val="10"/>
        <rFont val="Times New Roman"/>
        <family val="1"/>
      </rPr>
      <t>2013 год</t>
    </r>
  </si>
  <si>
    <t xml:space="preserve">Калькуляция затрат на производство электрической энергии </t>
  </si>
  <si>
    <t>на период 2013 - 2014 год</t>
  </si>
  <si>
    <t xml:space="preserve">План на 2014 год </t>
  </si>
  <si>
    <t>Зона деятельности МУП "Сервис" в сфере оказания услуг</t>
  </si>
  <si>
    <t xml:space="preserve">расположенным в селах: Кузомень, Кашкаранцы,Чаваньга,Чапома,Пялица,Тетрино. </t>
  </si>
  <si>
    <t>Юридические лица в с. Чаваньга</t>
  </si>
  <si>
    <t>2. МУЗ Кандалакшская ЦРБ (ФАП)</t>
  </si>
  <si>
    <t>3. МУК Терская МБ (Библиотека)</t>
  </si>
  <si>
    <t>4. ОРТПЦ (Телеретранслятор)</t>
  </si>
  <si>
    <t>5. ИП Двинина В.В.</t>
  </si>
  <si>
    <t xml:space="preserve">7. МУ СДК Варзуга (Дом культуры) </t>
  </si>
  <si>
    <t>8. ГУ "Мурманское УГМС"</t>
  </si>
  <si>
    <t>9. СПК РК "Беломорский рыбак"</t>
  </si>
  <si>
    <t>Юридические лица в с.Чапома</t>
  </si>
  <si>
    <t>4. СПК РК "Чапома"</t>
  </si>
  <si>
    <t>3. МУЗ Кандалакшская ЦРБ (ФАП)</t>
  </si>
  <si>
    <t>5. МУК Терская МБ (Библиотека)</t>
  </si>
  <si>
    <t xml:space="preserve">8. МУ СДК Варзуга (Дом культуры) </t>
  </si>
  <si>
    <t>9. ОРТПЦ (Телеретранслятор)</t>
  </si>
  <si>
    <t>6. МОУ СОШ № 4 (Школа Чапома)</t>
  </si>
  <si>
    <t>6. МОУ СОШ № 4 (Школа Чаваньга)</t>
  </si>
  <si>
    <t>Юридические лица в с.Тетрино</t>
  </si>
  <si>
    <t>1. ОРТПЦ (Телеретранслятор)</t>
  </si>
  <si>
    <t>Юридические лица в с.Пялица</t>
  </si>
  <si>
    <t>1. ГУ "Мурманское УГМС"</t>
  </si>
  <si>
    <t>2013-2014</t>
  </si>
  <si>
    <t>- ДЭС Кузомень</t>
  </si>
  <si>
    <t>- ДЭС Кашкаранцы</t>
  </si>
  <si>
    <t>- ДЭС Тетрино</t>
  </si>
  <si>
    <t>- ДЭС Пялица</t>
  </si>
  <si>
    <t>- ДЭС Чаваньга</t>
  </si>
  <si>
    <t>- ДЭС Чапома</t>
  </si>
  <si>
    <t>2014 год</t>
  </si>
  <si>
    <t>План на 2013 год</t>
  </si>
  <si>
    <t>Диз.топливо ЕВРО сортС,вид II</t>
  </si>
  <si>
    <t>Вязкость при 40С</t>
  </si>
  <si>
    <t>Содержание серы</t>
  </si>
  <si>
    <t>Плотность при 15С</t>
  </si>
  <si>
    <t>20.04.2013 - 22.04.2013</t>
  </si>
  <si>
    <t>ДЭС с.Кузомень, пожар</t>
  </si>
  <si>
    <t>ДЭС с.Тетрино, поломка двигателя</t>
  </si>
  <si>
    <t>26.04.2013 - 27.04.2013</t>
  </si>
  <si>
    <t xml:space="preserve">электрической энергии за 1 полугодие 2013 год – 57ч. </t>
  </si>
  <si>
    <t>ДЭС-100.</t>
  </si>
  <si>
    <t>Работа и услуги производственного хар-ра</t>
  </si>
  <si>
    <t>Расходы не учитываемые в целях налогообложения</t>
  </si>
  <si>
    <t>Налог на прибыль</t>
  </si>
  <si>
    <t xml:space="preserve">        Общее количество потребителей по данным на 01.01.14г. составляет:</t>
  </si>
  <si>
    <t>по с.Пялица - 17 (из них 2 юридических лиц)</t>
  </si>
  <si>
    <t>по с.Тетрино - 38 (из них 2 юридических лиц)</t>
  </si>
  <si>
    <t>по с.Чапома - 60 (из них 9 юридических лиц)</t>
  </si>
  <si>
    <t>по с.Чаваньга - 86 (из них 11 юридических лиц)</t>
  </si>
  <si>
    <t>по с. Кашкаранцы - 41 (из них 7 юридических лиц)</t>
  </si>
  <si>
    <t>по с. Кузомень - 77 (из них 10 юридических лиц)</t>
  </si>
  <si>
    <t>Итого юридических лиц: 41 договор</t>
  </si>
  <si>
    <t>3. СПК РК "Всходы Коммунизма"</t>
  </si>
  <si>
    <t>4. МУЗ Кандалакшская ЦРБ (ФАП)</t>
  </si>
  <si>
    <t>5. МОУ СОШ № 4 (Школа Кузомень)</t>
  </si>
  <si>
    <t>6. ИП Двинина В.В.</t>
  </si>
  <si>
    <t>7. МУК Терская МБ (Библиотека)</t>
  </si>
  <si>
    <t xml:space="preserve">10. МУ СДК Варзуга (Дом культуры) </t>
  </si>
  <si>
    <t>8. ИП Дерябина И.М.</t>
  </si>
  <si>
    <t>10.ООО Беломорье+</t>
  </si>
  <si>
    <t xml:space="preserve">11. МО СП Варзуга </t>
  </si>
  <si>
    <t xml:space="preserve">2. МО СП Варзуга </t>
  </si>
  <si>
    <t>Всего:     319</t>
  </si>
  <si>
    <t xml:space="preserve">Итого население:  278 присоединений </t>
  </si>
  <si>
    <t>Диз.топливо летнее Л-005-62 ГОСТ 305-82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</si>
</sst>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_ ;\-0\ "/>
    <numFmt numFmtId="166" formatCode="#,##0_ ;\-#,##0\ "/>
    <numFmt numFmtId="167" formatCode="_-* #,##0.00_р_._-;\-* #,##0.00_р_._-;_-* &quot;-&quot;_р_._-;_-@_-"/>
    <numFmt numFmtId="168" formatCode="#,##0.00_ ;\-#,##0.00\ 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_р_._-;\-* #,##0.000_р_._-;_-* &quot;-&quot;???_р_.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4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2"/>
      <name val="Arial Cyr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b/>
      <sz val="9"/>
      <color indexed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333333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6" applyBorder="0">
      <alignment horizontal="center" vertical="center" wrapText="1"/>
      <protection/>
    </xf>
    <xf numFmtId="4" fontId="4" fillId="28" borderId="7" applyBorder="0">
      <alignment horizontal="right"/>
      <protection/>
    </xf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4" fillId="33" borderId="0" applyBorder="0">
      <alignment horizontal="right"/>
      <protection/>
    </xf>
    <xf numFmtId="4" fontId="4" fillId="34" borderId="12" applyBorder="0">
      <alignment horizontal="right"/>
      <protection/>
    </xf>
    <xf numFmtId="0" fontId="57" fillId="35" borderId="0" applyNumberFormat="0" applyBorder="0" applyAlignment="0" applyProtection="0"/>
  </cellStyleXfs>
  <cellXfs count="356">
    <xf numFmtId="0" fontId="0" fillId="0" borderId="0" xfId="0" applyFont="1" applyAlignment="1">
      <alignment/>
    </xf>
    <xf numFmtId="0" fontId="2" fillId="0" borderId="0" xfId="55" applyAlignment="1">
      <alignment horizontal="left"/>
      <protection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7" fillId="0" borderId="0" xfId="55" applyNumberFormat="1" applyFont="1" applyAlignment="1">
      <alignment horizontal="center"/>
      <protection/>
    </xf>
    <xf numFmtId="0" fontId="6" fillId="0" borderId="0" xfId="55" applyNumberFormat="1" applyFont="1" applyBorder="1" applyAlignment="1">
      <alignment horizontal="right"/>
      <protection/>
    </xf>
    <xf numFmtId="0" fontId="6" fillId="0" borderId="0" xfId="55" applyNumberFormat="1" applyFont="1" applyBorder="1" applyAlignment="1">
      <alignment horizontal="center"/>
      <protection/>
    </xf>
    <xf numFmtId="0" fontId="2" fillId="0" borderId="0" xfId="55" applyBorder="1">
      <alignment/>
      <protection/>
    </xf>
    <xf numFmtId="0" fontId="11" fillId="0" borderId="0" xfId="55" applyFont="1" applyBorder="1">
      <alignment/>
      <protection/>
    </xf>
    <xf numFmtId="0" fontId="11" fillId="0" borderId="0" xfId="55" applyFont="1">
      <alignment/>
      <protection/>
    </xf>
    <xf numFmtId="49" fontId="11" fillId="0" borderId="0" xfId="55" applyNumberFormat="1" applyFont="1" applyBorder="1" applyAlignment="1">
      <alignment horizontal="center"/>
      <protection/>
    </xf>
    <xf numFmtId="49" fontId="11" fillId="0" borderId="0" xfId="55" applyNumberFormat="1" applyFont="1" applyBorder="1">
      <alignment/>
      <protection/>
    </xf>
    <xf numFmtId="0" fontId="12" fillId="0" borderId="0" xfId="55" applyFont="1" applyBorder="1">
      <alignment/>
      <protection/>
    </xf>
    <xf numFmtId="49" fontId="12" fillId="0" borderId="0" xfId="55" applyNumberFormat="1" applyFont="1" applyBorder="1">
      <alignment/>
      <protection/>
    </xf>
    <xf numFmtId="16" fontId="11" fillId="0" borderId="0" xfId="55" applyNumberFormat="1" applyFont="1" applyBorder="1" applyAlignment="1">
      <alignment horizontal="center"/>
      <protection/>
    </xf>
    <xf numFmtId="0" fontId="13" fillId="0" borderId="0" xfId="55" applyFont="1" applyBorder="1">
      <alignment/>
      <protection/>
    </xf>
    <xf numFmtId="0" fontId="7" fillId="0" borderId="0" xfId="55" applyFont="1">
      <alignment/>
      <protection/>
    </xf>
    <xf numFmtId="49" fontId="14" fillId="0" borderId="0" xfId="55" applyNumberFormat="1" applyFont="1" applyBorder="1" applyAlignment="1">
      <alignment horizontal="center"/>
      <protection/>
    </xf>
    <xf numFmtId="0" fontId="14" fillId="0" borderId="0" xfId="55" applyFont="1" applyBorder="1">
      <alignment/>
      <protection/>
    </xf>
    <xf numFmtId="0" fontId="14" fillId="0" borderId="0" xfId="55" applyFont="1" applyBorder="1" applyAlignment="1">
      <alignment horizontal="center"/>
      <protection/>
    </xf>
    <xf numFmtId="3" fontId="14" fillId="0" borderId="13" xfId="55" applyNumberFormat="1" applyFont="1" applyBorder="1">
      <alignment/>
      <protection/>
    </xf>
    <xf numFmtId="43" fontId="14" fillId="0" borderId="14" xfId="65" applyFont="1" applyBorder="1" applyAlignment="1">
      <alignment/>
    </xf>
    <xf numFmtId="3" fontId="14" fillId="0" borderId="14" xfId="55" applyNumberFormat="1" applyFont="1" applyBorder="1">
      <alignment/>
      <protection/>
    </xf>
    <xf numFmtId="43" fontId="2" fillId="0" borderId="14" xfId="65" applyBorder="1" applyAlignment="1">
      <alignment/>
    </xf>
    <xf numFmtId="43" fontId="14" fillId="0" borderId="15" xfId="65" applyFont="1" applyBorder="1" applyAlignment="1">
      <alignment/>
    </xf>
    <xf numFmtId="0" fontId="14" fillId="0" borderId="16" xfId="55" applyFont="1" applyBorder="1" applyAlignment="1">
      <alignment horizontal="center"/>
      <protection/>
    </xf>
    <xf numFmtId="0" fontId="11" fillId="0" borderId="17" xfId="55" applyFont="1" applyBorder="1" applyAlignment="1">
      <alignment wrapText="1"/>
      <protection/>
    </xf>
    <xf numFmtId="0" fontId="11" fillId="0" borderId="18" xfId="55" applyFont="1" applyBorder="1" applyAlignment="1">
      <alignment horizontal="center"/>
      <protection/>
    </xf>
    <xf numFmtId="43" fontId="14" fillId="0" borderId="19" xfId="65" applyFont="1" applyBorder="1" applyAlignment="1">
      <alignment/>
    </xf>
    <xf numFmtId="43" fontId="14" fillId="0" borderId="7" xfId="65" applyFont="1" applyBorder="1" applyAlignment="1">
      <alignment/>
    </xf>
    <xf numFmtId="43" fontId="2" fillId="0" borderId="7" xfId="65" applyBorder="1" applyAlignment="1">
      <alignment/>
    </xf>
    <xf numFmtId="43" fontId="14" fillId="0" borderId="20" xfId="65" applyFont="1" applyBorder="1" applyAlignment="1">
      <alignment/>
    </xf>
    <xf numFmtId="0" fontId="14" fillId="0" borderId="7" xfId="55" applyFont="1" applyBorder="1" applyAlignment="1">
      <alignment horizontal="right"/>
      <protection/>
    </xf>
    <xf numFmtId="49" fontId="11" fillId="0" borderId="21" xfId="55" applyNumberFormat="1" applyFont="1" applyBorder="1" applyAlignment="1">
      <alignment wrapText="1"/>
      <protection/>
    </xf>
    <xf numFmtId="0" fontId="11" fillId="0" borderId="22" xfId="55" applyFont="1" applyBorder="1" applyAlignment="1">
      <alignment horizontal="center"/>
      <protection/>
    </xf>
    <xf numFmtId="43" fontId="14" fillId="0" borderId="23" xfId="65" applyFont="1" applyBorder="1" applyAlignment="1">
      <alignment/>
    </xf>
    <xf numFmtId="0" fontId="14" fillId="0" borderId="24" xfId="55" applyFont="1" applyBorder="1" applyAlignment="1">
      <alignment horizontal="right"/>
      <protection/>
    </xf>
    <xf numFmtId="0" fontId="11" fillId="0" borderId="25" xfId="55" applyFont="1" applyBorder="1" applyAlignment="1">
      <alignment wrapText="1"/>
      <protection/>
    </xf>
    <xf numFmtId="0" fontId="11" fillId="0" borderId="26" xfId="55" applyFont="1" applyBorder="1" applyAlignment="1">
      <alignment horizontal="center"/>
      <protection/>
    </xf>
    <xf numFmtId="43" fontId="14" fillId="0" borderId="27" xfId="65" applyFont="1" applyBorder="1" applyAlignment="1">
      <alignment/>
    </xf>
    <xf numFmtId="0" fontId="14" fillId="0" borderId="7" xfId="55" applyFont="1" applyBorder="1" applyAlignment="1">
      <alignment horizontal="center"/>
      <protection/>
    </xf>
    <xf numFmtId="0" fontId="15" fillId="0" borderId="28" xfId="55" applyFont="1" applyBorder="1" applyAlignment="1">
      <alignment wrapText="1"/>
      <protection/>
    </xf>
    <xf numFmtId="49" fontId="15" fillId="0" borderId="22" xfId="55" applyNumberFormat="1" applyFont="1" applyBorder="1" applyAlignment="1">
      <alignment horizontal="center"/>
      <protection/>
    </xf>
    <xf numFmtId="3" fontId="14" fillId="0" borderId="19" xfId="55" applyNumberFormat="1" applyFont="1" applyBorder="1">
      <alignment/>
      <protection/>
    </xf>
    <xf numFmtId="3" fontId="14" fillId="0" borderId="7" xfId="55" applyNumberFormat="1" applyFont="1" applyBorder="1">
      <alignment/>
      <protection/>
    </xf>
    <xf numFmtId="0" fontId="11" fillId="0" borderId="28" xfId="55" applyFont="1" applyBorder="1" applyAlignment="1">
      <alignment wrapText="1"/>
      <protection/>
    </xf>
    <xf numFmtId="49" fontId="11" fillId="0" borderId="22" xfId="55" applyNumberFormat="1" applyFont="1" applyBorder="1" applyAlignment="1">
      <alignment horizontal="center"/>
      <protection/>
    </xf>
    <xf numFmtId="43" fontId="2" fillId="0" borderId="19" xfId="65" applyBorder="1" applyAlignment="1">
      <alignment/>
    </xf>
    <xf numFmtId="43" fontId="11" fillId="0" borderId="7" xfId="65" applyFont="1" applyBorder="1" applyAlignment="1">
      <alignment/>
    </xf>
    <xf numFmtId="43" fontId="14" fillId="0" borderId="7" xfId="65" applyFont="1" applyBorder="1" applyAlignment="1">
      <alignment/>
    </xf>
    <xf numFmtId="43" fontId="14" fillId="0" borderId="29" xfId="65" applyFont="1" applyBorder="1" applyAlignment="1">
      <alignment/>
    </xf>
    <xf numFmtId="0" fontId="14" fillId="0" borderId="30" xfId="55" applyFont="1" applyBorder="1" applyAlignment="1">
      <alignment horizontal="right"/>
      <protection/>
    </xf>
    <xf numFmtId="0" fontId="11" fillId="0" borderId="31" xfId="55" applyFont="1" applyBorder="1" applyAlignment="1">
      <alignment wrapText="1"/>
      <protection/>
    </xf>
    <xf numFmtId="0" fontId="11" fillId="0" borderId="32" xfId="55" applyFont="1" applyBorder="1" applyAlignment="1">
      <alignment horizontal="center"/>
      <protection/>
    </xf>
    <xf numFmtId="43" fontId="14" fillId="0" borderId="33" xfId="65" applyFont="1" applyBorder="1" applyAlignment="1">
      <alignment/>
    </xf>
    <xf numFmtId="43" fontId="2" fillId="0" borderId="34" xfId="65" applyBorder="1" applyAlignment="1">
      <alignment/>
    </xf>
    <xf numFmtId="43" fontId="2" fillId="0" borderId="30" xfId="65" applyBorder="1" applyAlignment="1">
      <alignment/>
    </xf>
    <xf numFmtId="43" fontId="14" fillId="0" borderId="30" xfId="65" applyFont="1" applyBorder="1" applyAlignment="1">
      <alignment/>
    </xf>
    <xf numFmtId="43" fontId="14" fillId="0" borderId="30" xfId="65" applyFont="1" applyBorder="1" applyAlignment="1">
      <alignment/>
    </xf>
    <xf numFmtId="0" fontId="11" fillId="0" borderId="35" xfId="55" applyFont="1" applyBorder="1" applyAlignment="1">
      <alignment wrapText="1"/>
      <protection/>
    </xf>
    <xf numFmtId="43" fontId="2" fillId="0" borderId="36" xfId="65" applyBorder="1" applyAlignment="1">
      <alignment/>
    </xf>
    <xf numFmtId="43" fontId="2" fillId="0" borderId="33" xfId="65" applyBorder="1" applyAlignment="1">
      <alignment/>
    </xf>
    <xf numFmtId="43" fontId="14" fillId="0" borderId="33" xfId="65" applyFont="1" applyBorder="1" applyAlignment="1">
      <alignment/>
    </xf>
    <xf numFmtId="0" fontId="14" fillId="0" borderId="33" xfId="55" applyFont="1" applyBorder="1" applyAlignment="1">
      <alignment horizontal="right"/>
      <protection/>
    </xf>
    <xf numFmtId="43" fontId="2" fillId="0" borderId="37" xfId="65" applyBorder="1" applyAlignment="1">
      <alignment/>
    </xf>
    <xf numFmtId="43" fontId="2" fillId="0" borderId="24" xfId="65" applyBorder="1" applyAlignment="1">
      <alignment/>
    </xf>
    <xf numFmtId="43" fontId="2" fillId="0" borderId="23" xfId="65" applyBorder="1" applyAlignment="1">
      <alignment/>
    </xf>
    <xf numFmtId="43" fontId="2" fillId="0" borderId="38" xfId="65" applyBorder="1" applyAlignment="1">
      <alignment/>
    </xf>
    <xf numFmtId="43" fontId="14" fillId="0" borderId="23" xfId="65" applyFont="1" applyBorder="1" applyAlignment="1">
      <alignment/>
    </xf>
    <xf numFmtId="43" fontId="14" fillId="0" borderId="24" xfId="65" applyFont="1" applyBorder="1" applyAlignment="1">
      <alignment/>
    </xf>
    <xf numFmtId="0" fontId="14" fillId="0" borderId="23" xfId="55" applyFont="1" applyBorder="1" applyAlignment="1">
      <alignment horizontal="right"/>
      <protection/>
    </xf>
    <xf numFmtId="49" fontId="11" fillId="0" borderId="39" xfId="55" applyNumberFormat="1" applyFont="1" applyBorder="1" applyAlignment="1">
      <alignment wrapText="1"/>
      <protection/>
    </xf>
    <xf numFmtId="49" fontId="11" fillId="0" borderId="26" xfId="55" applyNumberFormat="1" applyFont="1" applyBorder="1" applyAlignment="1">
      <alignment horizontal="center"/>
      <protection/>
    </xf>
    <xf numFmtId="43" fontId="14" fillId="0" borderId="0" xfId="65" applyFont="1" applyFill="1" applyBorder="1" applyAlignment="1">
      <alignment/>
    </xf>
    <xf numFmtId="43" fontId="2" fillId="0" borderId="40" xfId="65" applyBorder="1" applyAlignment="1">
      <alignment/>
    </xf>
    <xf numFmtId="43" fontId="14" fillId="0" borderId="38" xfId="65" applyFont="1" applyBorder="1" applyAlignment="1">
      <alignment/>
    </xf>
    <xf numFmtId="43" fontId="14" fillId="0" borderId="0" xfId="65" applyFont="1" applyBorder="1" applyAlignment="1">
      <alignment/>
    </xf>
    <xf numFmtId="0" fontId="14" fillId="0" borderId="0" xfId="55" applyFont="1" applyBorder="1" applyAlignment="1">
      <alignment horizontal="right"/>
      <protection/>
    </xf>
    <xf numFmtId="49" fontId="11" fillId="0" borderId="41" xfId="55" applyNumberFormat="1" applyFont="1" applyFill="1" applyBorder="1" applyAlignment="1">
      <alignment wrapText="1"/>
      <protection/>
    </xf>
    <xf numFmtId="0" fontId="11" fillId="0" borderId="42" xfId="55" applyFont="1" applyBorder="1" applyAlignment="1">
      <alignment horizontal="center"/>
      <protection/>
    </xf>
    <xf numFmtId="43" fontId="2" fillId="0" borderId="43" xfId="65" applyBorder="1" applyAlignment="1">
      <alignment/>
    </xf>
    <xf numFmtId="43" fontId="2" fillId="0" borderId="44" xfId="65" applyBorder="1" applyAlignment="1">
      <alignment/>
    </xf>
    <xf numFmtId="0" fontId="11" fillId="0" borderId="39" xfId="55" applyFont="1" applyFill="1" applyBorder="1" applyAlignment="1">
      <alignment wrapText="1"/>
      <protection/>
    </xf>
    <xf numFmtId="43" fontId="14" fillId="0" borderId="24" xfId="65" applyFont="1" applyBorder="1" applyAlignment="1">
      <alignment/>
    </xf>
    <xf numFmtId="43" fontId="14" fillId="0" borderId="45" xfId="65" applyFont="1" applyBorder="1" applyAlignment="1">
      <alignment/>
    </xf>
    <xf numFmtId="43" fontId="14" fillId="0" borderId="44" xfId="65" applyFont="1" applyBorder="1" applyAlignment="1">
      <alignment/>
    </xf>
    <xf numFmtId="0" fontId="11" fillId="0" borderId="25" xfId="55" applyFont="1" applyFill="1" applyBorder="1" applyAlignment="1">
      <alignment wrapText="1"/>
      <protection/>
    </xf>
    <xf numFmtId="43" fontId="14" fillId="0" borderId="40" xfId="65" applyFont="1" applyBorder="1" applyAlignment="1">
      <alignment/>
    </xf>
    <xf numFmtId="0" fontId="14" fillId="0" borderId="38" xfId="55" applyFont="1" applyBorder="1" applyAlignment="1">
      <alignment horizontal="right"/>
      <protection/>
    </xf>
    <xf numFmtId="49" fontId="11" fillId="0" borderId="46" xfId="55" applyNumberFormat="1" applyFont="1" applyFill="1" applyBorder="1" applyAlignment="1">
      <alignment wrapText="1"/>
      <protection/>
    </xf>
    <xf numFmtId="0" fontId="11" fillId="0" borderId="31" xfId="55" applyFont="1" applyFill="1" applyBorder="1" applyAlignment="1">
      <alignment wrapText="1"/>
      <protection/>
    </xf>
    <xf numFmtId="49" fontId="11" fillId="0" borderId="25" xfId="55" applyNumberFormat="1" applyFont="1" applyFill="1" applyBorder="1" applyAlignment="1">
      <alignment wrapText="1"/>
      <protection/>
    </xf>
    <xf numFmtId="43" fontId="2" fillId="0" borderId="47" xfId="65" applyBorder="1" applyAlignment="1">
      <alignment/>
    </xf>
    <xf numFmtId="43" fontId="2" fillId="0" borderId="48" xfId="65" applyBorder="1" applyAlignment="1">
      <alignment/>
    </xf>
    <xf numFmtId="43" fontId="2" fillId="0" borderId="38" xfId="65" applyFill="1" applyBorder="1" applyAlignment="1">
      <alignment/>
    </xf>
    <xf numFmtId="43" fontId="14" fillId="0" borderId="49" xfId="65" applyFont="1" applyBorder="1" applyAlignment="1">
      <alignment/>
    </xf>
    <xf numFmtId="43" fontId="14" fillId="0" borderId="48" xfId="65" applyFont="1" applyBorder="1" applyAlignment="1">
      <alignment/>
    </xf>
    <xf numFmtId="0" fontId="11" fillId="0" borderId="46" xfId="55" applyFont="1" applyFill="1" applyBorder="1" applyAlignment="1">
      <alignment wrapText="1"/>
      <protection/>
    </xf>
    <xf numFmtId="49" fontId="11" fillId="0" borderId="42" xfId="55" applyNumberFormat="1" applyFont="1" applyBorder="1" applyAlignment="1">
      <alignment horizontal="center"/>
      <protection/>
    </xf>
    <xf numFmtId="49" fontId="11" fillId="0" borderId="31" xfId="55" applyNumberFormat="1" applyFont="1" applyFill="1" applyBorder="1" applyAlignment="1">
      <alignment wrapText="1"/>
      <protection/>
    </xf>
    <xf numFmtId="43" fontId="2" fillId="0" borderId="38" xfId="65" applyFont="1" applyFill="1" applyBorder="1" applyAlignment="1">
      <alignment/>
    </xf>
    <xf numFmtId="43" fontId="2" fillId="0" borderId="49" xfId="65" applyBorder="1" applyAlignment="1">
      <alignment/>
    </xf>
    <xf numFmtId="49" fontId="11" fillId="0" borderId="25" xfId="55" applyNumberFormat="1" applyFont="1" applyBorder="1" applyAlignment="1">
      <alignment wrapText="1"/>
      <protection/>
    </xf>
    <xf numFmtId="0" fontId="11" fillId="0" borderId="46" xfId="55" applyFont="1" applyBorder="1" applyAlignment="1">
      <alignment wrapText="1"/>
      <protection/>
    </xf>
    <xf numFmtId="49" fontId="11" fillId="0" borderId="41" xfId="55" applyNumberFormat="1" applyFont="1" applyBorder="1" applyAlignment="1">
      <alignment wrapText="1"/>
      <protection/>
    </xf>
    <xf numFmtId="43" fontId="2" fillId="0" borderId="50" xfId="65" applyBorder="1" applyAlignment="1">
      <alignment/>
    </xf>
    <xf numFmtId="43" fontId="2" fillId="0" borderId="27" xfId="65" applyBorder="1" applyAlignment="1">
      <alignment/>
    </xf>
    <xf numFmtId="43" fontId="2" fillId="0" borderId="0" xfId="65" applyFont="1" applyFill="1" applyBorder="1" applyAlignment="1">
      <alignment/>
    </xf>
    <xf numFmtId="43" fontId="2" fillId="0" borderId="0" xfId="65" applyFill="1" applyBorder="1" applyAlignment="1">
      <alignment/>
    </xf>
    <xf numFmtId="43" fontId="2" fillId="0" borderId="0" xfId="65" applyBorder="1" applyAlignment="1">
      <alignment/>
    </xf>
    <xf numFmtId="49" fontId="11" fillId="0" borderId="46" xfId="55" applyNumberFormat="1" applyFont="1" applyBorder="1" applyAlignment="1">
      <alignment wrapText="1"/>
      <protection/>
    </xf>
    <xf numFmtId="43" fontId="11" fillId="0" borderId="49" xfId="65" applyFont="1" applyBorder="1" applyAlignment="1">
      <alignment/>
    </xf>
    <xf numFmtId="43" fontId="2" fillId="0" borderId="33" xfId="65" applyBorder="1" applyAlignment="1">
      <alignment horizontal="center"/>
    </xf>
    <xf numFmtId="43" fontId="2" fillId="0" borderId="30" xfId="65" applyBorder="1" applyAlignment="1">
      <alignment horizontal="center"/>
    </xf>
    <xf numFmtId="43" fontId="2" fillId="0" borderId="29" xfId="65" applyBorder="1" applyAlignment="1">
      <alignment horizontal="center"/>
    </xf>
    <xf numFmtId="43" fontId="11" fillId="0" borderId="29" xfId="65" applyFont="1" applyBorder="1" applyAlignment="1">
      <alignment horizontal="center"/>
    </xf>
    <xf numFmtId="43" fontId="2" fillId="0" borderId="45" xfId="65" applyBorder="1" applyAlignment="1">
      <alignment/>
    </xf>
    <xf numFmtId="43" fontId="11" fillId="0" borderId="45" xfId="65" applyFont="1" applyBorder="1" applyAlignment="1">
      <alignment/>
    </xf>
    <xf numFmtId="43" fontId="11" fillId="0" borderId="38" xfId="65" applyFont="1" applyBorder="1" applyAlignment="1">
      <alignment/>
    </xf>
    <xf numFmtId="0" fontId="11" fillId="0" borderId="41" xfId="55" applyFont="1" applyBorder="1" applyAlignment="1">
      <alignment wrapText="1"/>
      <protection/>
    </xf>
    <xf numFmtId="43" fontId="11" fillId="0" borderId="30" xfId="65" applyFont="1" applyBorder="1" applyAlignment="1">
      <alignment/>
    </xf>
    <xf numFmtId="0" fontId="14" fillId="0" borderId="37" xfId="55" applyFont="1" applyBorder="1">
      <alignment/>
      <protection/>
    </xf>
    <xf numFmtId="0" fontId="14" fillId="0" borderId="23" xfId="55" applyFont="1" applyBorder="1">
      <alignment/>
      <protection/>
    </xf>
    <xf numFmtId="3" fontId="14" fillId="0" borderId="51" xfId="55" applyNumberFormat="1" applyFont="1" applyBorder="1">
      <alignment/>
      <protection/>
    </xf>
    <xf numFmtId="43" fontId="14" fillId="0" borderId="51" xfId="65" applyFont="1" applyBorder="1" applyAlignment="1">
      <alignment/>
    </xf>
    <xf numFmtId="43" fontId="14" fillId="0" borderId="52" xfId="65" applyFont="1" applyBorder="1" applyAlignment="1">
      <alignment/>
    </xf>
    <xf numFmtId="0" fontId="14" fillId="0" borderId="51" xfId="55" applyFont="1" applyBorder="1" applyAlignment="1">
      <alignment horizontal="center"/>
      <protection/>
    </xf>
    <xf numFmtId="0" fontId="11" fillId="0" borderId="6" xfId="55" applyFont="1" applyBorder="1" applyAlignment="1">
      <alignment wrapText="1"/>
      <protection/>
    </xf>
    <xf numFmtId="0" fontId="11" fillId="0" borderId="53" xfId="55" applyFont="1" applyBorder="1" applyAlignment="1">
      <alignment horizontal="center"/>
      <protection/>
    </xf>
    <xf numFmtId="0" fontId="14" fillId="0" borderId="54" xfId="55" applyFont="1" applyBorder="1" applyAlignment="1">
      <alignment horizontal="center"/>
      <protection/>
    </xf>
    <xf numFmtId="0" fontId="14" fillId="0" borderId="55" xfId="55" applyFont="1" applyBorder="1" applyAlignment="1">
      <alignment horizontal="center"/>
      <protection/>
    </xf>
    <xf numFmtId="0" fontId="14" fillId="0" borderId="56" xfId="55" applyFont="1" applyBorder="1" applyAlignment="1">
      <alignment horizontal="center"/>
      <protection/>
    </xf>
    <xf numFmtId="0" fontId="14" fillId="0" borderId="57" xfId="55" applyFont="1" applyBorder="1" applyAlignment="1">
      <alignment horizontal="center"/>
      <protection/>
    </xf>
    <xf numFmtId="0" fontId="14" fillId="0" borderId="58" xfId="55" applyFont="1" applyBorder="1" applyAlignment="1">
      <alignment horizontal="center"/>
      <protection/>
    </xf>
    <xf numFmtId="0" fontId="14" fillId="0" borderId="59" xfId="55" applyFont="1" applyBorder="1" applyAlignment="1">
      <alignment wrapText="1"/>
      <protection/>
    </xf>
    <xf numFmtId="0" fontId="14" fillId="0" borderId="16" xfId="55" applyFont="1" applyFill="1" applyBorder="1" applyAlignment="1">
      <alignment wrapText="1"/>
      <protection/>
    </xf>
    <xf numFmtId="0" fontId="14" fillId="0" borderId="16" xfId="55" applyFont="1" applyBorder="1" applyAlignment="1">
      <alignment horizontal="centerContinuous" wrapText="1"/>
      <protection/>
    </xf>
    <xf numFmtId="0" fontId="14" fillId="0" borderId="15" xfId="55" applyFont="1" applyBorder="1" applyAlignment="1">
      <alignment wrapText="1"/>
      <protection/>
    </xf>
    <xf numFmtId="0" fontId="14" fillId="0" borderId="16" xfId="55" applyFont="1" applyBorder="1" applyAlignment="1">
      <alignment wrapText="1"/>
      <protection/>
    </xf>
    <xf numFmtId="0" fontId="14" fillId="0" borderId="15" xfId="55" applyFont="1" applyBorder="1" applyAlignment="1">
      <alignment horizontal="centerContinuous" wrapText="1"/>
      <protection/>
    </xf>
    <xf numFmtId="0" fontId="12" fillId="0" borderId="16" xfId="55" applyFont="1" applyBorder="1" applyAlignment="1">
      <alignment horizontal="center"/>
      <protection/>
    </xf>
    <xf numFmtId="0" fontId="12" fillId="0" borderId="17" xfId="55" applyFont="1" applyBorder="1" applyAlignment="1">
      <alignment horizontal="center"/>
      <protection/>
    </xf>
    <xf numFmtId="0" fontId="14" fillId="0" borderId="47" xfId="55" applyFont="1" applyBorder="1" applyAlignment="1">
      <alignment horizontal="centerContinuous" wrapText="1"/>
      <protection/>
    </xf>
    <xf numFmtId="0" fontId="14" fillId="0" borderId="38" xfId="55" applyFont="1" applyBorder="1" applyAlignment="1">
      <alignment horizontal="centerContinuous" wrapText="1"/>
      <protection/>
    </xf>
    <xf numFmtId="0" fontId="14" fillId="0" borderId="0" xfId="55" applyFont="1" applyBorder="1" applyAlignment="1">
      <alignment horizontal="centerContinuous" wrapText="1"/>
      <protection/>
    </xf>
    <xf numFmtId="0" fontId="12" fillId="0" borderId="38" xfId="55" applyFont="1" applyBorder="1">
      <alignment/>
      <protection/>
    </xf>
    <xf numFmtId="0" fontId="12" fillId="0" borderId="46" xfId="55" applyFont="1" applyBorder="1">
      <alignment/>
      <protection/>
    </xf>
    <xf numFmtId="0" fontId="14" fillId="0" borderId="47" xfId="55" applyFont="1" applyFill="1" applyBorder="1" applyAlignment="1">
      <alignment horizontal="centerContinuous" wrapText="1"/>
      <protection/>
    </xf>
    <xf numFmtId="0" fontId="14" fillId="0" borderId="38" xfId="55" applyFont="1" applyFill="1" applyBorder="1" applyAlignment="1">
      <alignment horizontal="centerContinuous" wrapText="1"/>
      <protection/>
    </xf>
    <xf numFmtId="0" fontId="14" fillId="0" borderId="23" xfId="55" applyFont="1" applyFill="1" applyBorder="1" applyAlignment="1">
      <alignment horizontal="center" wrapText="1"/>
      <protection/>
    </xf>
    <xf numFmtId="0" fontId="14" fillId="0" borderId="24" xfId="55" applyFont="1" applyBorder="1" applyAlignment="1">
      <alignment horizontal="centerContinuous" wrapText="1"/>
      <protection/>
    </xf>
    <xf numFmtId="0" fontId="12" fillId="0" borderId="60" xfId="55" applyFont="1" applyBorder="1">
      <alignment/>
      <protection/>
    </xf>
    <xf numFmtId="0" fontId="12" fillId="0" borderId="61" xfId="55" applyFont="1" applyBorder="1">
      <alignment/>
      <protection/>
    </xf>
    <xf numFmtId="0" fontId="12" fillId="0" borderId="62" xfId="55" applyFont="1" applyBorder="1">
      <alignment/>
      <protection/>
    </xf>
    <xf numFmtId="0" fontId="12" fillId="0" borderId="63" xfId="55" applyFont="1" applyBorder="1">
      <alignment/>
      <protection/>
    </xf>
    <xf numFmtId="0" fontId="16" fillId="0" borderId="61" xfId="55" applyFont="1" applyBorder="1">
      <alignment/>
      <protection/>
    </xf>
    <xf numFmtId="0" fontId="12" fillId="0" borderId="64" xfId="55" applyFont="1" applyBorder="1">
      <alignment/>
      <protection/>
    </xf>
    <xf numFmtId="0" fontId="12" fillId="0" borderId="65" xfId="55" applyFont="1" applyBorder="1">
      <alignment/>
      <protection/>
    </xf>
    <xf numFmtId="0" fontId="12" fillId="0" borderId="51" xfId="55" applyFont="1" applyBorder="1" applyAlignment="1">
      <alignment horizontal="center"/>
      <protection/>
    </xf>
    <xf numFmtId="0" fontId="12" fillId="0" borderId="66" xfId="55" applyFont="1" applyBorder="1">
      <alignment/>
      <protection/>
    </xf>
    <xf numFmtId="0" fontId="2" fillId="0" borderId="0" xfId="55" applyFont="1">
      <alignment/>
      <protection/>
    </xf>
    <xf numFmtId="0" fontId="12" fillId="0" borderId="0" xfId="55" applyFont="1">
      <alignment/>
      <protection/>
    </xf>
    <xf numFmtId="0" fontId="15" fillId="0" borderId="0" xfId="55" applyFont="1">
      <alignment/>
      <protection/>
    </xf>
    <xf numFmtId="0" fontId="15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13" fillId="0" borderId="0" xfId="55" applyFont="1" applyAlignment="1">
      <alignment horizontal="left"/>
      <protection/>
    </xf>
    <xf numFmtId="0" fontId="13" fillId="0" borderId="0" xfId="55" applyFont="1">
      <alignment/>
      <protection/>
    </xf>
    <xf numFmtId="0" fontId="17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2" fillId="0" borderId="53" xfId="55" applyBorder="1" applyAlignment="1">
      <alignment horizontal="center"/>
      <protection/>
    </xf>
    <xf numFmtId="0" fontId="2" fillId="0" borderId="63" xfId="55" applyBorder="1">
      <alignment/>
      <protection/>
    </xf>
    <xf numFmtId="0" fontId="2" fillId="0" borderId="53" xfId="55" applyBorder="1">
      <alignment/>
      <protection/>
    </xf>
    <xf numFmtId="0" fontId="2" fillId="0" borderId="67" xfId="55" applyBorder="1">
      <alignment/>
      <protection/>
    </xf>
    <xf numFmtId="0" fontId="2" fillId="0" borderId="18" xfId="55" applyBorder="1" applyAlignment="1">
      <alignment horizontal="center"/>
      <protection/>
    </xf>
    <xf numFmtId="49" fontId="2" fillId="0" borderId="0" xfId="55" applyNumberFormat="1" applyBorder="1">
      <alignment/>
      <protection/>
    </xf>
    <xf numFmtId="170" fontId="2" fillId="0" borderId="18" xfId="65" applyNumberFormat="1" applyBorder="1" applyAlignment="1">
      <alignment/>
    </xf>
    <xf numFmtId="0" fontId="2" fillId="0" borderId="46" xfId="55" applyBorder="1">
      <alignment/>
      <protection/>
    </xf>
    <xf numFmtId="0" fontId="3" fillId="0" borderId="63" xfId="55" applyFont="1" applyBorder="1">
      <alignment/>
      <protection/>
    </xf>
    <xf numFmtId="0" fontId="3" fillId="0" borderId="63" xfId="55" applyFont="1" applyBorder="1" applyAlignment="1">
      <alignment horizontal="right"/>
      <protection/>
    </xf>
    <xf numFmtId="170" fontId="3" fillId="0" borderId="53" xfId="65" applyNumberFormat="1" applyFont="1" applyBorder="1" applyAlignment="1">
      <alignment horizontal="right"/>
    </xf>
    <xf numFmtId="0" fontId="2" fillId="0" borderId="17" xfId="55" applyBorder="1">
      <alignment/>
      <protection/>
    </xf>
    <xf numFmtId="0" fontId="2" fillId="0" borderId="15" xfId="55" applyBorder="1">
      <alignment/>
      <protection/>
    </xf>
    <xf numFmtId="0" fontId="2" fillId="0" borderId="68" xfId="55" applyBorder="1">
      <alignment/>
      <protection/>
    </xf>
    <xf numFmtId="49" fontId="0" fillId="0" borderId="7" xfId="0" applyNumberFormat="1" applyBorder="1" applyAlignment="1">
      <alignment vertical="top"/>
    </xf>
    <xf numFmtId="0" fontId="18" fillId="0" borderId="7" xfId="49" applyBorder="1">
      <alignment horizontal="center" vertical="center" wrapText="1"/>
      <protection/>
    </xf>
    <xf numFmtId="0" fontId="18" fillId="0" borderId="21" xfId="49" applyBorder="1">
      <alignment horizontal="center" vertical="center" wrapText="1"/>
      <protection/>
    </xf>
    <xf numFmtId="0" fontId="18" fillId="0" borderId="65" xfId="49" applyBorder="1">
      <alignment horizontal="center" vertical="center" wrapText="1"/>
      <protection/>
    </xf>
    <xf numFmtId="49" fontId="0" fillId="0" borderId="0" xfId="0" applyNumberFormat="1" applyFill="1" applyAlignment="1">
      <alignment vertical="top"/>
    </xf>
    <xf numFmtId="4" fontId="0" fillId="28" borderId="14" xfId="0" applyNumberFormat="1" applyFill="1" applyBorder="1" applyAlignment="1" applyProtection="1">
      <alignment vertical="top"/>
      <protection locked="0"/>
    </xf>
    <xf numFmtId="49" fontId="0" fillId="0" borderId="14" xfId="0" applyNumberFormat="1" applyBorder="1" applyAlignment="1">
      <alignment vertical="top"/>
    </xf>
    <xf numFmtId="4" fontId="18" fillId="33" borderId="19" xfId="66" applyFont="1" applyBorder="1">
      <alignment horizontal="right"/>
      <protection/>
    </xf>
    <xf numFmtId="4" fontId="0" fillId="28" borderId="7" xfId="0" applyNumberFormat="1" applyFill="1" applyBorder="1" applyAlignment="1" applyProtection="1">
      <alignment vertical="top"/>
      <protection locked="0"/>
    </xf>
    <xf numFmtId="4" fontId="4" fillId="33" borderId="19" xfId="66" applyBorder="1">
      <alignment horizontal="right"/>
      <protection/>
    </xf>
    <xf numFmtId="4" fontId="4" fillId="28" borderId="7" xfId="50" applyNumberFormat="1" applyBorder="1" applyProtection="1">
      <alignment horizontal="right"/>
      <protection locked="0"/>
    </xf>
    <xf numFmtId="0" fontId="0" fillId="0" borderId="7" xfId="0" applyNumberFormat="1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18" fillId="0" borderId="19" xfId="49" applyBorder="1">
      <alignment horizontal="center" vertical="center" wrapText="1"/>
      <protection/>
    </xf>
    <xf numFmtId="0" fontId="18" fillId="0" borderId="19" xfId="49" applyFont="1" applyBorder="1">
      <alignment horizontal="center" vertical="center" wrapText="1"/>
      <protection/>
    </xf>
    <xf numFmtId="0" fontId="18" fillId="0" borderId="7" xfId="49" applyFont="1" applyBorder="1">
      <alignment horizontal="center" vertical="center" wrapText="1"/>
      <protection/>
    </xf>
    <xf numFmtId="0" fontId="18" fillId="0" borderId="69" xfId="49" applyBorder="1">
      <alignment horizontal="center" vertical="center" wrapText="1"/>
      <protection/>
    </xf>
    <xf numFmtId="49" fontId="0" fillId="0" borderId="0" xfId="0" applyNumberFormat="1" applyAlignment="1">
      <alignment vertical="top"/>
    </xf>
    <xf numFmtId="4" fontId="18" fillId="33" borderId="13" xfId="66" applyFont="1" applyBorder="1">
      <alignment horizontal="right"/>
      <protection/>
    </xf>
    <xf numFmtId="49" fontId="0" fillId="0" borderId="70" xfId="0" applyNumberFormat="1" applyBorder="1" applyAlignment="1">
      <alignment vertical="top"/>
    </xf>
    <xf numFmtId="4" fontId="4" fillId="28" borderId="7" xfId="50" applyNumberFormat="1" applyFill="1" applyBorder="1" applyProtection="1">
      <alignment horizontal="right"/>
      <protection locked="0"/>
    </xf>
    <xf numFmtId="0" fontId="18" fillId="0" borderId="7" xfId="49" applyNumberFormat="1" applyBorder="1">
      <alignment horizontal="center" vertical="center" wrapText="1"/>
      <protection/>
    </xf>
    <xf numFmtId="0" fontId="20" fillId="0" borderId="21" xfId="49" applyFont="1" applyBorder="1">
      <alignment horizontal="center" vertical="center" wrapText="1"/>
      <protection/>
    </xf>
    <xf numFmtId="0" fontId="18" fillId="0" borderId="65" xfId="49" applyNumberFormat="1" applyBorder="1">
      <alignment horizontal="center" vertical="center" wrapText="1"/>
      <protection/>
    </xf>
    <xf numFmtId="0" fontId="0" fillId="0" borderId="0" xfId="0" applyNumberFormat="1" applyAlignment="1">
      <alignment vertical="top"/>
    </xf>
    <xf numFmtId="0" fontId="2" fillId="36" borderId="0" xfId="55" applyFill="1">
      <alignment/>
      <protection/>
    </xf>
    <xf numFmtId="0" fontId="7" fillId="0" borderId="0" xfId="55" applyNumberFormat="1" applyFont="1" applyAlignme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173" fontId="0" fillId="0" borderId="7" xfId="0" applyNumberFormat="1" applyFont="1" applyBorder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8" fillId="0" borderId="14" xfId="0" applyFont="1" applyFill="1" applyBorder="1" applyAlignment="1">
      <alignment/>
    </xf>
    <xf numFmtId="0" fontId="58" fillId="0" borderId="0" xfId="0" applyFont="1" applyAlignment="1">
      <alignment/>
    </xf>
    <xf numFmtId="0" fontId="0" fillId="0" borderId="7" xfId="0" applyFont="1" applyBorder="1" applyAlignment="1">
      <alignment/>
    </xf>
    <xf numFmtId="0" fontId="59" fillId="0" borderId="65" xfId="0" applyFont="1" applyBorder="1" applyAlignment="1">
      <alignment horizontal="center"/>
    </xf>
    <xf numFmtId="0" fontId="58" fillId="0" borderId="0" xfId="0" applyFont="1" applyAlignment="1">
      <alignment wrapText="1"/>
    </xf>
    <xf numFmtId="0" fontId="58" fillId="0" borderId="0" xfId="0" applyFont="1" applyAlignment="1">
      <alignment vertical="center"/>
    </xf>
    <xf numFmtId="0" fontId="58" fillId="0" borderId="7" xfId="0" applyFont="1" applyBorder="1" applyAlignment="1">
      <alignment vertical="center" wrapText="1"/>
    </xf>
    <xf numFmtId="0" fontId="58" fillId="0" borderId="7" xfId="0" applyFont="1" applyBorder="1" applyAlignment="1">
      <alignment horizontal="left" vertical="center" wrapText="1"/>
    </xf>
    <xf numFmtId="0" fontId="58" fillId="0" borderId="24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23" xfId="0" applyFont="1" applyBorder="1" applyAlignment="1">
      <alignment horizontal="left"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49" fillId="0" borderId="7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justify"/>
    </xf>
    <xf numFmtId="0" fontId="62" fillId="0" borderId="71" xfId="0" applyFont="1" applyBorder="1" applyAlignment="1">
      <alignment horizontal="justify" vertical="top" wrapText="1"/>
    </xf>
    <xf numFmtId="0" fontId="62" fillId="0" borderId="72" xfId="0" applyFont="1" applyBorder="1" applyAlignment="1">
      <alignment horizontal="justify" vertical="top" wrapText="1"/>
    </xf>
    <xf numFmtId="0" fontId="63" fillId="0" borderId="73" xfId="0" applyFont="1" applyBorder="1" applyAlignment="1">
      <alignment horizontal="justify" vertical="top" wrapText="1"/>
    </xf>
    <xf numFmtId="14" fontId="63" fillId="0" borderId="74" xfId="0" applyNumberFormat="1" applyFont="1" applyBorder="1" applyAlignment="1">
      <alignment horizontal="justify" vertical="top" wrapText="1"/>
    </xf>
    <xf numFmtId="0" fontId="63" fillId="0" borderId="74" xfId="0" applyFont="1" applyBorder="1" applyAlignment="1">
      <alignment horizontal="justify" vertical="top" wrapText="1"/>
    </xf>
    <xf numFmtId="0" fontId="2" fillId="0" borderId="42" xfId="55" applyBorder="1" applyAlignment="1">
      <alignment horizontal="center"/>
      <protection/>
    </xf>
    <xf numFmtId="0" fontId="2" fillId="0" borderId="42" xfId="55" applyBorder="1" applyAlignment="1">
      <alignment horizontal="center" vertical="top"/>
      <protection/>
    </xf>
    <xf numFmtId="0" fontId="2" fillId="0" borderId="18" xfId="65" applyNumberFormat="1" applyBorder="1" applyAlignment="1">
      <alignment horizontal="center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7" fillId="0" borderId="0" xfId="55" applyNumberFormat="1" applyFont="1" applyAlignment="1">
      <alignment horizontal="center"/>
      <protection/>
    </xf>
    <xf numFmtId="0" fontId="7" fillId="0" borderId="0" xfId="55" applyNumberFormat="1" applyFont="1" applyBorder="1" applyAlignment="1">
      <alignment horizontal="center"/>
      <protection/>
    </xf>
    <xf numFmtId="0" fontId="6" fillId="0" borderId="24" xfId="55" applyNumberFormat="1" applyFont="1" applyBorder="1" applyAlignment="1">
      <alignment horizontal="center"/>
      <protection/>
    </xf>
    <xf numFmtId="0" fontId="6" fillId="0" borderId="7" xfId="55" applyNumberFormat="1" applyFont="1" applyBorder="1" applyAlignment="1">
      <alignment horizontal="center"/>
      <protection/>
    </xf>
    <xf numFmtId="0" fontId="6" fillId="0" borderId="30" xfId="55" applyNumberFormat="1" applyFont="1" applyBorder="1" applyAlignment="1">
      <alignment horizontal="center"/>
      <protection/>
    </xf>
    <xf numFmtId="0" fontId="6" fillId="0" borderId="20" xfId="55" applyNumberFormat="1" applyFont="1" applyBorder="1" applyAlignment="1">
      <alignment horizontal="center"/>
      <protection/>
    </xf>
    <xf numFmtId="0" fontId="6" fillId="0" borderId="27" xfId="55" applyNumberFormat="1" applyFont="1" applyBorder="1" applyAlignment="1">
      <alignment horizontal="center"/>
      <protection/>
    </xf>
    <xf numFmtId="0" fontId="6" fillId="0" borderId="75" xfId="55" applyNumberFormat="1" applyFont="1" applyBorder="1" applyAlignment="1">
      <alignment horizontal="center"/>
      <protection/>
    </xf>
    <xf numFmtId="49" fontId="6" fillId="0" borderId="45" xfId="55" applyNumberFormat="1" applyFont="1" applyBorder="1" applyAlignment="1">
      <alignment horizontal="center"/>
      <protection/>
    </xf>
    <xf numFmtId="49" fontId="6" fillId="0" borderId="23" xfId="55" applyNumberFormat="1" applyFont="1" applyBorder="1" applyAlignment="1">
      <alignment horizontal="center"/>
      <protection/>
    </xf>
    <xf numFmtId="0" fontId="6" fillId="0" borderId="20" xfId="55" applyNumberFormat="1" applyFont="1" applyBorder="1" applyAlignment="1">
      <alignment horizontal="left"/>
      <protection/>
    </xf>
    <xf numFmtId="0" fontId="6" fillId="0" borderId="27" xfId="55" applyNumberFormat="1" applyFont="1" applyBorder="1" applyAlignment="1">
      <alignment horizontal="left"/>
      <protection/>
    </xf>
    <xf numFmtId="0" fontId="6" fillId="0" borderId="75" xfId="55" applyNumberFormat="1" applyFont="1" applyBorder="1" applyAlignment="1">
      <alignment horizontal="left"/>
      <protection/>
    </xf>
    <xf numFmtId="3" fontId="8" fillId="0" borderId="45" xfId="55" applyNumberFormat="1" applyFont="1" applyBorder="1" applyAlignment="1">
      <alignment horizontal="center"/>
      <protection/>
    </xf>
    <xf numFmtId="3" fontId="8" fillId="0" borderId="23" xfId="55" applyNumberFormat="1" applyFont="1" applyBorder="1" applyAlignment="1">
      <alignment horizontal="center"/>
      <protection/>
    </xf>
    <xf numFmtId="3" fontId="8" fillId="0" borderId="44" xfId="55" applyNumberFormat="1" applyFont="1" applyBorder="1" applyAlignment="1">
      <alignment horizontal="center"/>
      <protection/>
    </xf>
    <xf numFmtId="41" fontId="8" fillId="0" borderId="45" xfId="65" applyNumberFormat="1" applyFont="1" applyBorder="1" applyAlignment="1">
      <alignment horizontal="center"/>
    </xf>
    <xf numFmtId="41" fontId="8" fillId="0" borderId="23" xfId="65" applyNumberFormat="1" applyFont="1" applyBorder="1" applyAlignment="1">
      <alignment horizontal="center"/>
    </xf>
    <xf numFmtId="41" fontId="8" fillId="0" borderId="44" xfId="65" applyNumberFormat="1" applyFont="1" applyBorder="1" applyAlignment="1">
      <alignment horizontal="center"/>
    </xf>
    <xf numFmtId="49" fontId="6" fillId="0" borderId="7" xfId="55" applyNumberFormat="1" applyFont="1" applyBorder="1" applyAlignment="1">
      <alignment horizontal="center"/>
      <protection/>
    </xf>
    <xf numFmtId="0" fontId="6" fillId="0" borderId="38" xfId="55" applyNumberFormat="1" applyFont="1" applyBorder="1" applyAlignment="1">
      <alignment horizontal="left"/>
      <protection/>
    </xf>
    <xf numFmtId="43" fontId="8" fillId="0" borderId="7" xfId="65" applyFont="1" applyBorder="1" applyAlignment="1">
      <alignment horizontal="center"/>
    </xf>
    <xf numFmtId="41" fontId="8" fillId="0" borderId="7" xfId="65" applyNumberFormat="1" applyFont="1" applyBorder="1" applyAlignment="1">
      <alignment horizontal="center"/>
    </xf>
    <xf numFmtId="43" fontId="8" fillId="0" borderId="20" xfId="65" applyFont="1" applyBorder="1" applyAlignment="1">
      <alignment horizontal="center"/>
    </xf>
    <xf numFmtId="43" fontId="8" fillId="0" borderId="27" xfId="65" applyFont="1" applyBorder="1" applyAlignment="1">
      <alignment horizontal="center"/>
    </xf>
    <xf numFmtId="43" fontId="8" fillId="0" borderId="75" xfId="65" applyFont="1" applyBorder="1" applyAlignment="1">
      <alignment horizontal="center"/>
    </xf>
    <xf numFmtId="43" fontId="8" fillId="0" borderId="45" xfId="65" applyFont="1" applyBorder="1" applyAlignment="1">
      <alignment horizontal="center"/>
    </xf>
    <xf numFmtId="43" fontId="8" fillId="0" borderId="23" xfId="65" applyFont="1" applyBorder="1" applyAlignment="1">
      <alignment horizontal="center"/>
    </xf>
    <xf numFmtId="43" fontId="8" fillId="0" borderId="44" xfId="65" applyFont="1" applyBorder="1" applyAlignment="1">
      <alignment horizontal="center"/>
    </xf>
    <xf numFmtId="0" fontId="6" fillId="0" borderId="7" xfId="55" applyNumberFormat="1" applyFont="1" applyBorder="1" applyAlignment="1">
      <alignment horizontal="left"/>
      <protection/>
    </xf>
    <xf numFmtId="3" fontId="8" fillId="0" borderId="7" xfId="55" applyNumberFormat="1" applyFont="1" applyBorder="1" applyAlignment="1">
      <alignment horizontal="center"/>
      <protection/>
    </xf>
    <xf numFmtId="3" fontId="8" fillId="0" borderId="20" xfId="55" applyNumberFormat="1" applyFont="1" applyBorder="1" applyAlignment="1">
      <alignment horizontal="center"/>
      <protection/>
    </xf>
    <xf numFmtId="3" fontId="8" fillId="0" borderId="27" xfId="55" applyNumberFormat="1" applyFont="1" applyBorder="1" applyAlignment="1">
      <alignment horizontal="center"/>
      <protection/>
    </xf>
    <xf numFmtId="3" fontId="8" fillId="0" borderId="75" xfId="55" applyNumberFormat="1" applyFont="1" applyBorder="1" applyAlignment="1">
      <alignment horizontal="center"/>
      <protection/>
    </xf>
    <xf numFmtId="49" fontId="6" fillId="0" borderId="29" xfId="55" applyNumberFormat="1" applyFont="1" applyBorder="1" applyAlignment="1">
      <alignment horizontal="center"/>
      <protection/>
    </xf>
    <xf numFmtId="49" fontId="6" fillId="0" borderId="33" xfId="55" applyNumberFormat="1" applyFont="1" applyBorder="1" applyAlignment="1">
      <alignment horizontal="center"/>
      <protection/>
    </xf>
    <xf numFmtId="0" fontId="6" fillId="0" borderId="45" xfId="55" applyNumberFormat="1" applyFont="1" applyBorder="1" applyAlignment="1">
      <alignment horizontal="left"/>
      <protection/>
    </xf>
    <xf numFmtId="0" fontId="6" fillId="0" borderId="23" xfId="55" applyNumberFormat="1" applyFont="1" applyBorder="1" applyAlignment="1">
      <alignment horizontal="left"/>
      <protection/>
    </xf>
    <xf numFmtId="0" fontId="6" fillId="0" borderId="44" xfId="55" applyNumberFormat="1" applyFont="1" applyBorder="1" applyAlignment="1">
      <alignment horizontal="left"/>
      <protection/>
    </xf>
    <xf numFmtId="41" fontId="8" fillId="0" borderId="33" xfId="65" applyNumberFormat="1" applyFont="1" applyBorder="1" applyAlignment="1">
      <alignment horizontal="center"/>
    </xf>
    <xf numFmtId="41" fontId="8" fillId="0" borderId="40" xfId="65" applyNumberFormat="1" applyFont="1" applyBorder="1" applyAlignment="1">
      <alignment horizontal="center"/>
    </xf>
    <xf numFmtId="41" fontId="8" fillId="0" borderId="29" xfId="65" applyNumberFormat="1" applyFont="1" applyBorder="1" applyAlignment="1">
      <alignment horizontal="center"/>
    </xf>
    <xf numFmtId="0" fontId="6" fillId="0" borderId="29" xfId="55" applyNumberFormat="1" applyFont="1" applyBorder="1" applyAlignment="1">
      <alignment horizontal="left"/>
      <protection/>
    </xf>
    <xf numFmtId="0" fontId="6" fillId="0" borderId="33" xfId="55" applyNumberFormat="1" applyFont="1" applyBorder="1" applyAlignment="1">
      <alignment horizontal="left"/>
      <protection/>
    </xf>
    <xf numFmtId="0" fontId="6" fillId="0" borderId="40" xfId="55" applyNumberFormat="1" applyFont="1" applyBorder="1" applyAlignment="1">
      <alignment horizontal="left"/>
      <protection/>
    </xf>
    <xf numFmtId="9" fontId="8" fillId="0" borderId="7" xfId="60" applyFont="1" applyBorder="1" applyAlignment="1">
      <alignment horizontal="center"/>
    </xf>
    <xf numFmtId="9" fontId="8" fillId="0" borderId="20" xfId="60" applyFont="1" applyBorder="1" applyAlignment="1">
      <alignment horizontal="center"/>
    </xf>
    <xf numFmtId="9" fontId="8" fillId="0" borderId="27" xfId="60" applyFont="1" applyBorder="1" applyAlignment="1">
      <alignment horizontal="center"/>
    </xf>
    <xf numFmtId="9" fontId="8" fillId="0" borderId="75" xfId="60" applyFont="1" applyBorder="1" applyAlignment="1">
      <alignment horizontal="center"/>
    </xf>
    <xf numFmtId="3" fontId="8" fillId="0" borderId="33" xfId="55" applyNumberFormat="1" applyFont="1" applyBorder="1" applyAlignment="1">
      <alignment horizontal="center"/>
      <protection/>
    </xf>
    <xf numFmtId="3" fontId="8" fillId="0" borderId="40" xfId="55" applyNumberFormat="1" applyFont="1" applyBorder="1" applyAlignment="1">
      <alignment horizontal="center"/>
      <protection/>
    </xf>
    <xf numFmtId="3" fontId="8" fillId="0" borderId="29" xfId="55" applyNumberFormat="1" applyFont="1" applyBorder="1" applyAlignment="1">
      <alignment horizontal="center"/>
      <protection/>
    </xf>
    <xf numFmtId="41" fontId="8" fillId="0" borderId="20" xfId="65" applyNumberFormat="1" applyFont="1" applyBorder="1" applyAlignment="1">
      <alignment horizontal="center"/>
    </xf>
    <xf numFmtId="41" fontId="8" fillId="0" borderId="27" xfId="65" applyNumberFormat="1" applyFont="1" applyBorder="1" applyAlignment="1">
      <alignment horizontal="center"/>
    </xf>
    <xf numFmtId="41" fontId="8" fillId="0" borderId="75" xfId="65" applyNumberFormat="1" applyFont="1" applyBorder="1" applyAlignment="1">
      <alignment horizontal="center"/>
    </xf>
    <xf numFmtId="49" fontId="6" fillId="0" borderId="20" xfId="55" applyNumberFormat="1" applyFont="1" applyBorder="1" applyAlignment="1">
      <alignment horizontal="center"/>
      <protection/>
    </xf>
    <xf numFmtId="49" fontId="6" fillId="0" borderId="27" xfId="55" applyNumberFormat="1" applyFont="1" applyBorder="1" applyAlignment="1">
      <alignment horizontal="center"/>
      <protection/>
    </xf>
    <xf numFmtId="0" fontId="7" fillId="0" borderId="0" xfId="55" applyNumberFormat="1" applyFont="1" applyAlignment="1">
      <alignment horizontal="center" wrapText="1"/>
      <protection/>
    </xf>
    <xf numFmtId="41" fontId="10" fillId="0" borderId="45" xfId="65" applyNumberFormat="1" applyFont="1" applyBorder="1" applyAlignment="1">
      <alignment horizontal="center"/>
    </xf>
    <xf numFmtId="41" fontId="10" fillId="0" borderId="23" xfId="65" applyNumberFormat="1" applyFont="1" applyBorder="1" applyAlignment="1">
      <alignment horizontal="center"/>
    </xf>
    <xf numFmtId="41" fontId="10" fillId="0" borderId="44" xfId="65" applyNumberFormat="1" applyFont="1" applyBorder="1" applyAlignment="1">
      <alignment horizontal="center"/>
    </xf>
    <xf numFmtId="41" fontId="10" fillId="0" borderId="33" xfId="65" applyNumberFormat="1" applyFont="1" applyBorder="1" applyAlignment="1">
      <alignment horizontal="center"/>
    </xf>
    <xf numFmtId="41" fontId="10" fillId="0" borderId="40" xfId="65" applyNumberFormat="1" applyFont="1" applyBorder="1" applyAlignment="1">
      <alignment horizontal="center"/>
    </xf>
    <xf numFmtId="41" fontId="10" fillId="0" borderId="29" xfId="65" applyNumberFormat="1" applyFont="1" applyBorder="1" applyAlignment="1">
      <alignment horizontal="center"/>
    </xf>
    <xf numFmtId="41" fontId="10" fillId="0" borderId="7" xfId="65" applyNumberFormat="1" applyFont="1" applyBorder="1" applyAlignment="1">
      <alignment horizontal="center"/>
    </xf>
    <xf numFmtId="41" fontId="10" fillId="0" borderId="20" xfId="65" applyNumberFormat="1" applyFont="1" applyBorder="1" applyAlignment="1">
      <alignment horizontal="center"/>
    </xf>
    <xf numFmtId="41" fontId="10" fillId="0" borderId="27" xfId="65" applyNumberFormat="1" applyFont="1" applyBorder="1" applyAlignment="1">
      <alignment horizontal="center"/>
    </xf>
    <xf numFmtId="41" fontId="10" fillId="0" borderId="75" xfId="65" applyNumberFormat="1" applyFont="1" applyBorder="1" applyAlignment="1">
      <alignment horizontal="center"/>
    </xf>
    <xf numFmtId="49" fontId="6" fillId="0" borderId="49" xfId="55" applyNumberFormat="1" applyFont="1" applyBorder="1" applyAlignment="1">
      <alignment horizontal="center"/>
      <protection/>
    </xf>
    <xf numFmtId="49" fontId="6" fillId="0" borderId="0" xfId="55" applyNumberFormat="1" applyFont="1" applyBorder="1" applyAlignment="1">
      <alignment horizontal="center"/>
      <protection/>
    </xf>
    <xf numFmtId="41" fontId="10" fillId="0" borderId="0" xfId="65" applyNumberFormat="1" applyFont="1" applyBorder="1" applyAlignment="1">
      <alignment horizontal="center"/>
    </xf>
    <xf numFmtId="41" fontId="10" fillId="0" borderId="48" xfId="65" applyNumberFormat="1" applyFont="1" applyBorder="1" applyAlignment="1">
      <alignment horizontal="center"/>
    </xf>
    <xf numFmtId="41" fontId="10" fillId="0" borderId="49" xfId="65" applyNumberFormat="1" applyFont="1" applyBorder="1" applyAlignment="1">
      <alignment horizontal="center"/>
    </xf>
    <xf numFmtId="0" fontId="6" fillId="0" borderId="49" xfId="55" applyNumberFormat="1" applyFont="1" applyBorder="1" applyAlignment="1">
      <alignment horizontal="left"/>
      <protection/>
    </xf>
    <xf numFmtId="0" fontId="6" fillId="0" borderId="0" xfId="55" applyNumberFormat="1" applyFont="1" applyBorder="1" applyAlignment="1">
      <alignment horizontal="left"/>
      <protection/>
    </xf>
    <xf numFmtId="0" fontId="6" fillId="0" borderId="48" xfId="55" applyNumberFormat="1" applyFont="1" applyBorder="1" applyAlignment="1">
      <alignment horizontal="left"/>
      <protection/>
    </xf>
    <xf numFmtId="0" fontId="6" fillId="0" borderId="38" xfId="55" applyNumberFormat="1" applyFont="1" applyBorder="1" applyAlignment="1">
      <alignment horizontal="center"/>
      <protection/>
    </xf>
    <xf numFmtId="0" fontId="6" fillId="0" borderId="29" xfId="55" applyNumberFormat="1" applyFont="1" applyBorder="1" applyAlignment="1">
      <alignment horizontal="center"/>
      <protection/>
    </xf>
    <xf numFmtId="0" fontId="6" fillId="0" borderId="33" xfId="55" applyNumberFormat="1" applyFont="1" applyBorder="1" applyAlignment="1">
      <alignment horizontal="center"/>
      <protection/>
    </xf>
    <xf numFmtId="0" fontId="6" fillId="0" borderId="40" xfId="55" applyNumberFormat="1" applyFont="1" applyBorder="1" applyAlignment="1">
      <alignment horizontal="center"/>
      <protection/>
    </xf>
    <xf numFmtId="49" fontId="6" fillId="0" borderId="75" xfId="55" applyNumberFormat="1" applyFont="1" applyBorder="1" applyAlignment="1">
      <alignment horizontal="center"/>
      <protection/>
    </xf>
    <xf numFmtId="166" fontId="8" fillId="0" borderId="7" xfId="65" applyNumberFormat="1" applyFont="1" applyBorder="1" applyAlignment="1">
      <alignment horizontal="center"/>
    </xf>
    <xf numFmtId="0" fontId="6" fillId="0" borderId="24" xfId="55" applyNumberFormat="1" applyFont="1" applyBorder="1" applyAlignment="1">
      <alignment horizontal="left"/>
      <protection/>
    </xf>
    <xf numFmtId="166" fontId="8" fillId="0" borderId="23" xfId="65" applyNumberFormat="1" applyFont="1" applyBorder="1" applyAlignment="1">
      <alignment horizontal="center"/>
    </xf>
    <xf numFmtId="166" fontId="8" fillId="0" borderId="44" xfId="65" applyNumberFormat="1" applyFont="1" applyBorder="1" applyAlignment="1">
      <alignment horizontal="center"/>
    </xf>
    <xf numFmtId="166" fontId="8" fillId="0" borderId="33" xfId="65" applyNumberFormat="1" applyFont="1" applyBorder="1" applyAlignment="1">
      <alignment horizontal="center"/>
    </xf>
    <xf numFmtId="166" fontId="8" fillId="0" borderId="40" xfId="65" applyNumberFormat="1" applyFont="1" applyBorder="1" applyAlignment="1">
      <alignment horizontal="center"/>
    </xf>
    <xf numFmtId="166" fontId="8" fillId="0" borderId="45" xfId="65" applyNumberFormat="1" applyFont="1" applyBorder="1" applyAlignment="1">
      <alignment horizontal="center"/>
    </xf>
    <xf numFmtId="166" fontId="8" fillId="0" borderId="29" xfId="65" applyNumberFormat="1" applyFont="1" applyBorder="1" applyAlignment="1">
      <alignment horizontal="center"/>
    </xf>
    <xf numFmtId="0" fontId="6" fillId="0" borderId="30" xfId="55" applyNumberFormat="1" applyFont="1" applyBorder="1" applyAlignment="1">
      <alignment horizontal="left"/>
      <protection/>
    </xf>
    <xf numFmtId="0" fontId="19" fillId="0" borderId="0" xfId="44">
      <alignment horizontal="center" vertical="center" wrapText="1"/>
      <protection/>
    </xf>
    <xf numFmtId="0" fontId="20" fillId="0" borderId="12" xfId="49" applyFont="1" applyBorder="1">
      <alignment horizontal="center" vertical="center" wrapText="1"/>
      <protection/>
    </xf>
    <xf numFmtId="0" fontId="20" fillId="0" borderId="21" xfId="49" applyFont="1" applyBorder="1">
      <alignment horizontal="center" vertical="center" wrapText="1"/>
      <protection/>
    </xf>
    <xf numFmtId="0" fontId="18" fillId="0" borderId="65" xfId="49" applyBorder="1">
      <alignment horizontal="center" vertical="center" wrapText="1"/>
      <protection/>
    </xf>
    <xf numFmtId="0" fontId="18" fillId="0" borderId="7" xfId="49" applyBorder="1">
      <alignment horizontal="center" vertical="center" wrapText="1"/>
      <protection/>
    </xf>
    <xf numFmtId="49" fontId="0" fillId="0" borderId="7" xfId="0" applyNumberFormat="1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62" fillId="0" borderId="0" xfId="0" applyFont="1" applyAlignment="1">
      <alignment horizontal="center"/>
    </xf>
    <xf numFmtId="0" fontId="63" fillId="0" borderId="76" xfId="0" applyFont="1" applyBorder="1" applyAlignment="1">
      <alignment horizontal="center" wrapText="1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7" xfId="0" applyNumberFormat="1" applyFont="1" applyBorder="1" applyAlignment="1">
      <alignment vertical="center"/>
    </xf>
    <xf numFmtId="0" fontId="58" fillId="0" borderId="7" xfId="0" applyFont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4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1" max="1" width="4.57421875" style="0" customWidth="1"/>
    <col min="2" max="2" width="28.28125" style="212" customWidth="1"/>
    <col min="3" max="3" width="16.7109375" style="213" customWidth="1"/>
    <col min="4" max="4" width="18.140625" style="213" customWidth="1"/>
    <col min="5" max="5" width="18.57421875" style="213" customWidth="1"/>
  </cols>
  <sheetData>
    <row r="2" spans="2:5" ht="15.75">
      <c r="B2" s="250" t="s">
        <v>237</v>
      </c>
      <c r="C2" s="250"/>
      <c r="D2" s="250"/>
      <c r="E2" s="250"/>
    </row>
    <row r="3" spans="2:5" ht="15.75">
      <c r="B3" s="251" t="s">
        <v>291</v>
      </c>
      <c r="C3" s="251"/>
      <c r="D3" s="251"/>
      <c r="E3" s="251"/>
    </row>
    <row r="5" spans="2:5" s="211" customFormat="1" ht="45.75" customHeight="1">
      <c r="B5" s="215" t="s">
        <v>229</v>
      </c>
      <c r="C5" s="215" t="s">
        <v>323</v>
      </c>
      <c r="D5" s="215" t="s">
        <v>292</v>
      </c>
      <c r="E5" s="215" t="s">
        <v>230</v>
      </c>
    </row>
    <row r="6" spans="2:5" ht="30">
      <c r="B6" s="214" t="s">
        <v>231</v>
      </c>
      <c r="C6" s="216">
        <v>689.3</v>
      </c>
      <c r="D6" s="216">
        <v>765.8</v>
      </c>
      <c r="E6" s="354">
        <v>799.7</v>
      </c>
    </row>
    <row r="7" spans="2:5" ht="30">
      <c r="B7" s="214" t="s">
        <v>232</v>
      </c>
      <c r="C7" s="216">
        <v>217.5</v>
      </c>
      <c r="D7" s="216">
        <v>241.6</v>
      </c>
      <c r="E7" s="354">
        <v>258.3</v>
      </c>
    </row>
    <row r="8" spans="2:5" ht="33" customHeight="1">
      <c r="B8" s="214" t="s">
        <v>335</v>
      </c>
      <c r="C8" s="216"/>
      <c r="D8" s="216"/>
      <c r="E8" s="354">
        <v>46.36</v>
      </c>
    </row>
    <row r="9" spans="2:5" ht="15">
      <c r="B9" s="214" t="s">
        <v>233</v>
      </c>
      <c r="C9" s="216"/>
      <c r="D9" s="216"/>
      <c r="E9" s="354"/>
    </row>
    <row r="10" spans="2:5" ht="15">
      <c r="B10" s="214" t="s">
        <v>5</v>
      </c>
      <c r="C10" s="216">
        <v>919.4</v>
      </c>
      <c r="D10" s="216">
        <v>919.4</v>
      </c>
      <c r="E10" s="354">
        <v>754.26</v>
      </c>
    </row>
    <row r="11" spans="2:5" ht="15">
      <c r="B11" s="214" t="s">
        <v>234</v>
      </c>
      <c r="C11" s="216">
        <v>0</v>
      </c>
      <c r="D11" s="216">
        <v>0</v>
      </c>
      <c r="E11" s="354">
        <v>0</v>
      </c>
    </row>
    <row r="12" spans="2:5" ht="15">
      <c r="B12" s="214" t="s">
        <v>336</v>
      </c>
      <c r="C12" s="216"/>
      <c r="D12" s="216"/>
      <c r="E12" s="354">
        <v>11.6</v>
      </c>
    </row>
    <row r="13" spans="2:5" ht="19.5" customHeight="1">
      <c r="B13" s="214" t="s">
        <v>235</v>
      </c>
      <c r="C13" s="216">
        <v>62.7</v>
      </c>
      <c r="D13" s="216">
        <v>69.7</v>
      </c>
      <c r="E13" s="354">
        <v>68.7</v>
      </c>
    </row>
    <row r="14" spans="2:5" ht="15">
      <c r="B14" s="214"/>
      <c r="C14" s="216"/>
      <c r="D14" s="216"/>
      <c r="E14" s="354"/>
    </row>
    <row r="15" spans="2:5" ht="15">
      <c r="B15" s="214" t="s">
        <v>236</v>
      </c>
      <c r="C15" s="216">
        <f>SUM(C6:C13)</f>
        <v>1888.8999999999999</v>
      </c>
      <c r="D15" s="216">
        <f>SUM(D6:D13)</f>
        <v>1996.5</v>
      </c>
      <c r="E15" s="354">
        <f>SUM(E6:E13)</f>
        <v>1938.9199999999998</v>
      </c>
    </row>
    <row r="16" spans="2:5" ht="15">
      <c r="B16" s="214"/>
      <c r="C16" s="216"/>
      <c r="D16" s="216"/>
      <c r="E16" s="216"/>
    </row>
    <row r="20" spans="2:5" ht="15.75">
      <c r="B20" s="250" t="s">
        <v>290</v>
      </c>
      <c r="C20" s="250"/>
      <c r="D20" s="250"/>
      <c r="E20" s="250"/>
    </row>
    <row r="21" spans="2:5" ht="15.75">
      <c r="B21" s="251" t="s">
        <v>291</v>
      </c>
      <c r="C21" s="251"/>
      <c r="D21" s="251"/>
      <c r="E21" s="251"/>
    </row>
    <row r="23" spans="2:5" ht="30">
      <c r="B23" s="215" t="s">
        <v>229</v>
      </c>
      <c r="C23" s="215" t="s">
        <v>323</v>
      </c>
      <c r="D23" s="215" t="s">
        <v>292</v>
      </c>
      <c r="E23" s="215" t="s">
        <v>230</v>
      </c>
    </row>
    <row r="24" spans="2:5" ht="30">
      <c r="B24" s="214" t="s">
        <v>231</v>
      </c>
      <c r="C24" s="216">
        <v>4029.6</v>
      </c>
      <c r="D24" s="216">
        <v>4476.96</v>
      </c>
      <c r="E24" s="354">
        <v>3281.3</v>
      </c>
    </row>
    <row r="25" spans="2:5" ht="30">
      <c r="B25" s="214" t="s">
        <v>232</v>
      </c>
      <c r="C25" s="216">
        <v>1278.3</v>
      </c>
      <c r="D25" s="216">
        <v>1420.2</v>
      </c>
      <c r="E25" s="354">
        <v>1056.7</v>
      </c>
    </row>
    <row r="26" spans="2:5" ht="45">
      <c r="B26" s="214" t="s">
        <v>334</v>
      </c>
      <c r="C26" s="216">
        <v>105.8</v>
      </c>
      <c r="D26" s="216">
        <v>117.5</v>
      </c>
      <c r="E26" s="354"/>
    </row>
    <row r="27" spans="2:5" ht="30">
      <c r="B27" s="214" t="s">
        <v>335</v>
      </c>
      <c r="C27" s="216"/>
      <c r="D27" s="216"/>
      <c r="E27" s="354">
        <v>189.64</v>
      </c>
    </row>
    <row r="28" spans="2:5" ht="15">
      <c r="B28" s="214" t="s">
        <v>5</v>
      </c>
      <c r="C28" s="216">
        <v>384.1</v>
      </c>
      <c r="D28" s="216">
        <v>384.1</v>
      </c>
      <c r="E28" s="354">
        <v>384.1</v>
      </c>
    </row>
    <row r="29" spans="2:5" ht="15">
      <c r="B29" s="214" t="s">
        <v>234</v>
      </c>
      <c r="C29" s="216">
        <v>328.7</v>
      </c>
      <c r="D29" s="216">
        <v>365.2</v>
      </c>
      <c r="E29" s="354">
        <v>289.61</v>
      </c>
    </row>
    <row r="30" spans="2:5" ht="15">
      <c r="B30" s="214" t="s">
        <v>336</v>
      </c>
      <c r="C30" s="216"/>
      <c r="D30" s="216"/>
      <c r="E30" s="354">
        <v>47.4</v>
      </c>
    </row>
    <row r="31" spans="2:5" ht="30">
      <c r="B31" s="214" t="s">
        <v>235</v>
      </c>
      <c r="C31" s="216">
        <v>1212.8</v>
      </c>
      <c r="D31" s="216">
        <v>1347.4</v>
      </c>
      <c r="E31" s="354">
        <v>1279.9</v>
      </c>
    </row>
    <row r="32" spans="2:5" ht="15">
      <c r="B32" s="214"/>
      <c r="C32" s="216"/>
      <c r="D32" s="216"/>
      <c r="E32" s="354"/>
    </row>
    <row r="33" spans="2:5" ht="15">
      <c r="B33" s="214" t="s">
        <v>236</v>
      </c>
      <c r="C33" s="216">
        <f>SUM(C24:C31)</f>
        <v>7339.3</v>
      </c>
      <c r="D33" s="216">
        <f>SUM(D24:D31)</f>
        <v>8111.360000000001</v>
      </c>
      <c r="E33" s="354">
        <f>SUM(E24:E31)</f>
        <v>6528.65</v>
      </c>
    </row>
    <row r="34" spans="2:5" ht="15">
      <c r="B34" s="214"/>
      <c r="C34" s="216"/>
      <c r="D34" s="216"/>
      <c r="E34" s="216"/>
    </row>
  </sheetData>
  <sheetProtection/>
  <mergeCells count="4">
    <mergeCell ref="B2:E2"/>
    <mergeCell ref="B3:E3"/>
    <mergeCell ref="B20:E20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14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10.8515625" style="0" customWidth="1"/>
    <col min="3" max="3" width="19.57421875" style="0" customWidth="1"/>
    <col min="4" max="4" width="40.7109375" style="0" customWidth="1"/>
    <col min="5" max="5" width="17.57421875" style="0" customWidth="1"/>
  </cols>
  <sheetData>
    <row r="2" ht="18.75">
      <c r="B2" s="240" t="s">
        <v>277</v>
      </c>
    </row>
    <row r="4" spans="2:5" ht="15.75">
      <c r="B4" s="350" t="s">
        <v>278</v>
      </c>
      <c r="C4" s="350"/>
      <c r="D4" s="350"/>
      <c r="E4" s="350"/>
    </row>
    <row r="5" spans="2:5" ht="42.75" customHeight="1" thickBot="1">
      <c r="B5" s="351" t="s">
        <v>279</v>
      </c>
      <c r="C5" s="351"/>
      <c r="D5" s="351"/>
      <c r="E5" s="351"/>
    </row>
    <row r="6" spans="2:5" ht="16.5" thickBot="1">
      <c r="B6" s="242" t="s">
        <v>256</v>
      </c>
      <c r="C6" s="243" t="s">
        <v>280</v>
      </c>
      <c r="D6" s="243" t="s">
        <v>281</v>
      </c>
      <c r="E6" s="243" t="s">
        <v>283</v>
      </c>
    </row>
    <row r="7" spans="2:5" ht="33.75" customHeight="1" thickBot="1">
      <c r="B7" s="244">
        <v>1</v>
      </c>
      <c r="C7" s="245" t="s">
        <v>328</v>
      </c>
      <c r="D7" s="246" t="s">
        <v>329</v>
      </c>
      <c r="E7" s="246">
        <v>38</v>
      </c>
    </row>
    <row r="8" spans="2:5" ht="32.25" customHeight="1" thickBot="1">
      <c r="B8" s="244">
        <v>2</v>
      </c>
      <c r="C8" s="245" t="s">
        <v>331</v>
      </c>
      <c r="D8" s="246" t="s">
        <v>330</v>
      </c>
      <c r="E8" s="246">
        <v>19</v>
      </c>
    </row>
    <row r="9" spans="2:5" ht="30" customHeight="1" thickBot="1">
      <c r="B9" s="244">
        <v>3</v>
      </c>
      <c r="C9" s="245"/>
      <c r="D9" s="246"/>
      <c r="E9" s="246"/>
    </row>
    <row r="10" spans="2:5" ht="30" customHeight="1" thickBot="1">
      <c r="B10" s="244">
        <v>4</v>
      </c>
      <c r="C10" s="245"/>
      <c r="D10" s="246"/>
      <c r="E10" s="246"/>
    </row>
    <row r="11" spans="2:5" ht="32.25" customHeight="1" thickBot="1">
      <c r="B11" s="244">
        <v>5</v>
      </c>
      <c r="C11" s="245"/>
      <c r="D11" s="246"/>
      <c r="E11" s="246"/>
    </row>
    <row r="12" ht="15.75">
      <c r="B12" s="241"/>
    </row>
    <row r="13" spans="2:5" ht="15.75">
      <c r="B13" s="352" t="s">
        <v>282</v>
      </c>
      <c r="C13" s="352"/>
      <c r="D13" s="352"/>
      <c r="E13" s="352"/>
    </row>
    <row r="14" spans="2:4" ht="15">
      <c r="B14" s="353" t="s">
        <v>332</v>
      </c>
      <c r="C14" s="353"/>
      <c r="D14" s="353"/>
    </row>
  </sheetData>
  <sheetProtection/>
  <mergeCells count="4">
    <mergeCell ref="B4:E4"/>
    <mergeCell ref="B5:E5"/>
    <mergeCell ref="B13:E13"/>
    <mergeCell ref="B14:D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45.00390625" style="0" customWidth="1"/>
    <col min="3" max="3" width="18.421875" style="0" customWidth="1"/>
    <col min="4" max="4" width="22.57421875" style="0" customWidth="1"/>
    <col min="5" max="5" width="10.28125" style="0" customWidth="1"/>
  </cols>
  <sheetData>
    <row r="1" ht="15">
      <c r="B1" s="239" t="s">
        <v>0</v>
      </c>
    </row>
    <row r="2" ht="15">
      <c r="B2" s="239" t="s">
        <v>276</v>
      </c>
    </row>
    <row r="4" spans="1:5" ht="15">
      <c r="A4" s="235" t="s">
        <v>256</v>
      </c>
      <c r="B4" s="235" t="s">
        <v>273</v>
      </c>
      <c r="C4" s="235" t="s">
        <v>274</v>
      </c>
      <c r="D4" s="235" t="s">
        <v>275</v>
      </c>
      <c r="E4" s="235" t="s">
        <v>266</v>
      </c>
    </row>
    <row r="5" spans="1:5" ht="15">
      <c r="A5" s="233">
        <v>1</v>
      </c>
      <c r="B5" s="233" t="s">
        <v>357</v>
      </c>
      <c r="C5" s="233" t="s">
        <v>272</v>
      </c>
      <c r="D5" s="233" t="s">
        <v>265</v>
      </c>
      <c r="E5" s="233">
        <v>52.4</v>
      </c>
    </row>
    <row r="6" spans="1:5" ht="15">
      <c r="A6" s="233"/>
      <c r="B6" s="233"/>
      <c r="C6" s="233"/>
      <c r="D6" s="233" t="s">
        <v>267</v>
      </c>
      <c r="E6" s="233">
        <v>4</v>
      </c>
    </row>
    <row r="7" spans="1:5" ht="30">
      <c r="A7" s="233"/>
      <c r="B7" s="233"/>
      <c r="C7" s="233"/>
      <c r="D7" s="234" t="s">
        <v>268</v>
      </c>
      <c r="E7" s="233">
        <v>-12</v>
      </c>
    </row>
    <row r="8" spans="1:5" ht="15">
      <c r="A8" s="233"/>
      <c r="B8" s="233"/>
      <c r="C8" s="233"/>
      <c r="D8" s="234" t="s">
        <v>269</v>
      </c>
      <c r="E8" s="233">
        <v>67</v>
      </c>
    </row>
    <row r="9" spans="1:5" ht="15">
      <c r="A9" s="233"/>
      <c r="B9" s="233"/>
      <c r="C9" s="233"/>
      <c r="D9" s="233" t="s">
        <v>270</v>
      </c>
      <c r="E9" s="233">
        <v>5</v>
      </c>
    </row>
    <row r="10" spans="1:5" ht="15">
      <c r="A10" s="233"/>
      <c r="B10" s="233"/>
      <c r="C10" s="233"/>
      <c r="D10" s="233" t="s">
        <v>271</v>
      </c>
      <c r="E10" s="233">
        <v>0.83</v>
      </c>
    </row>
    <row r="11" spans="1:5" ht="15">
      <c r="A11" s="233">
        <v>2</v>
      </c>
      <c r="B11" s="233" t="s">
        <v>264</v>
      </c>
      <c r="C11" s="233" t="s">
        <v>272</v>
      </c>
      <c r="D11" s="233" t="s">
        <v>265</v>
      </c>
      <c r="E11" s="233">
        <v>45.1</v>
      </c>
    </row>
    <row r="12" spans="1:5" ht="15">
      <c r="A12" s="233"/>
      <c r="B12" s="233"/>
      <c r="C12" s="233"/>
      <c r="D12" s="233" t="s">
        <v>267</v>
      </c>
      <c r="E12" s="233">
        <v>2.12</v>
      </c>
    </row>
    <row r="13" spans="1:5" ht="30">
      <c r="A13" s="233"/>
      <c r="B13" s="233"/>
      <c r="C13" s="233"/>
      <c r="D13" s="234" t="s">
        <v>268</v>
      </c>
      <c r="E13" s="233">
        <v>-35</v>
      </c>
    </row>
    <row r="14" spans="1:5" ht="15">
      <c r="A14" s="233"/>
      <c r="B14" s="233"/>
      <c r="C14" s="233"/>
      <c r="D14" s="234" t="s">
        <v>269</v>
      </c>
      <c r="E14" s="233">
        <v>47</v>
      </c>
    </row>
    <row r="15" spans="1:5" ht="15">
      <c r="A15" s="233"/>
      <c r="B15" s="233"/>
      <c r="C15" s="233"/>
      <c r="D15" s="233" t="s">
        <v>270</v>
      </c>
      <c r="E15" s="233">
        <v>3</v>
      </c>
    </row>
    <row r="16" spans="1:5" ht="15">
      <c r="A16" s="233"/>
      <c r="B16" s="233"/>
      <c r="C16" s="233"/>
      <c r="D16" s="233" t="s">
        <v>271</v>
      </c>
      <c r="E16" s="233">
        <v>0.81</v>
      </c>
    </row>
    <row r="17" spans="1:5" ht="15">
      <c r="A17" s="233">
        <v>2</v>
      </c>
      <c r="B17" s="233" t="s">
        <v>324</v>
      </c>
      <c r="C17" s="233" t="s">
        <v>272</v>
      </c>
      <c r="D17" s="233" t="s">
        <v>265</v>
      </c>
      <c r="E17" s="233">
        <v>51.3</v>
      </c>
    </row>
    <row r="18" spans="1:5" ht="15">
      <c r="A18" s="233"/>
      <c r="B18" s="233"/>
      <c r="C18" s="233"/>
      <c r="D18" s="233" t="s">
        <v>325</v>
      </c>
      <c r="E18" s="233">
        <v>3.264</v>
      </c>
    </row>
    <row r="19" spans="1:5" ht="15">
      <c r="A19" s="233"/>
      <c r="B19" s="233"/>
      <c r="C19" s="233"/>
      <c r="D19" s="234" t="s">
        <v>269</v>
      </c>
      <c r="E19" s="233">
        <v>78</v>
      </c>
    </row>
    <row r="20" spans="1:5" ht="15">
      <c r="A20" s="233"/>
      <c r="B20" s="233"/>
      <c r="C20" s="233"/>
      <c r="D20" s="233" t="s">
        <v>326</v>
      </c>
      <c r="E20" s="233">
        <v>13</v>
      </c>
    </row>
    <row r="21" spans="1:5" ht="15">
      <c r="A21" s="233"/>
      <c r="B21" s="233"/>
      <c r="C21" s="233"/>
      <c r="D21" s="233" t="s">
        <v>327</v>
      </c>
      <c r="E21" s="233">
        <v>0.837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80"/>
  <sheetViews>
    <sheetView zoomScalePageLayoutView="0" workbookViewId="0" topLeftCell="A1">
      <selection activeCell="A44" sqref="A44"/>
    </sheetView>
  </sheetViews>
  <sheetFormatPr defaultColWidth="9.140625" defaultRowHeight="15"/>
  <cols>
    <col min="1" max="1" width="84.140625" style="217" customWidth="1"/>
  </cols>
  <sheetData>
    <row r="2" ht="15.75">
      <c r="A2" s="218" t="s">
        <v>293</v>
      </c>
    </row>
    <row r="3" ht="15.75">
      <c r="A3" s="218" t="s">
        <v>238</v>
      </c>
    </row>
    <row r="5" ht="15.75">
      <c r="A5" s="219" t="s">
        <v>239</v>
      </c>
    </row>
    <row r="6" ht="15.75">
      <c r="A6" s="217" t="s">
        <v>240</v>
      </c>
    </row>
    <row r="7" ht="15.75">
      <c r="A7" s="217" t="s">
        <v>294</v>
      </c>
    </row>
    <row r="8" ht="15.75">
      <c r="A8" s="217" t="s">
        <v>241</v>
      </c>
    </row>
    <row r="9" ht="15.75">
      <c r="A9" s="217" t="s">
        <v>333</v>
      </c>
    </row>
    <row r="10" ht="15.75">
      <c r="A10" s="217" t="s">
        <v>337</v>
      </c>
    </row>
    <row r="11" ht="15.75">
      <c r="A11" s="217" t="s">
        <v>343</v>
      </c>
    </row>
    <row r="12" ht="15.75">
      <c r="A12" s="217" t="s">
        <v>342</v>
      </c>
    </row>
    <row r="13" ht="15.75">
      <c r="A13" s="217" t="s">
        <v>341</v>
      </c>
    </row>
    <row r="14" ht="15.75">
      <c r="A14" s="217" t="s">
        <v>340</v>
      </c>
    </row>
    <row r="15" ht="15.75">
      <c r="A15" s="217" t="s">
        <v>339</v>
      </c>
    </row>
    <row r="16" ht="15.75">
      <c r="A16" s="217" t="s">
        <v>338</v>
      </c>
    </row>
    <row r="17" ht="16.5" thickBot="1"/>
    <row r="18" ht="18.75">
      <c r="A18" s="225" t="s">
        <v>242</v>
      </c>
    </row>
    <row r="19" ht="15.75">
      <c r="A19" s="220"/>
    </row>
    <row r="20" ht="15.75">
      <c r="A20" s="220" t="s">
        <v>243</v>
      </c>
    </row>
    <row r="21" ht="15.75">
      <c r="A21" s="220" t="s">
        <v>244</v>
      </c>
    </row>
    <row r="22" ht="15.75">
      <c r="A22" s="220" t="s">
        <v>345</v>
      </c>
    </row>
    <row r="23" ht="15.75">
      <c r="A23" s="220" t="s">
        <v>346</v>
      </c>
    </row>
    <row r="24" ht="15.75">
      <c r="A24" s="221" t="s">
        <v>347</v>
      </c>
    </row>
    <row r="25" ht="15.75">
      <c r="A25" s="220" t="s">
        <v>348</v>
      </c>
    </row>
    <row r="26" ht="15.75">
      <c r="A26" s="220" t="s">
        <v>349</v>
      </c>
    </row>
    <row r="27" ht="15.75">
      <c r="A27" s="220" t="s">
        <v>351</v>
      </c>
    </row>
    <row r="28" ht="15.75">
      <c r="A28" s="220" t="s">
        <v>308</v>
      </c>
    </row>
    <row r="29" ht="15.75">
      <c r="A29" s="220" t="s">
        <v>350</v>
      </c>
    </row>
    <row r="30" ht="16.5" thickBot="1">
      <c r="A30" s="222"/>
    </row>
    <row r="31" ht="15.75">
      <c r="A31" s="220"/>
    </row>
    <row r="32" ht="16.5" thickBot="1">
      <c r="A32" s="221"/>
    </row>
    <row r="33" ht="18.75">
      <c r="A33" s="225" t="s">
        <v>246</v>
      </c>
    </row>
    <row r="34" ht="15.75">
      <c r="A34" s="220"/>
    </row>
    <row r="35" ht="15">
      <c r="A35" s="224" t="s">
        <v>247</v>
      </c>
    </row>
    <row r="36" ht="15">
      <c r="A36" s="224" t="s">
        <v>248</v>
      </c>
    </row>
    <row r="37" ht="15">
      <c r="A37" s="224" t="s">
        <v>249</v>
      </c>
    </row>
    <row r="38" ht="15">
      <c r="A38" s="224" t="s">
        <v>250</v>
      </c>
    </row>
    <row r="39" ht="15">
      <c r="A39" s="224" t="s">
        <v>251</v>
      </c>
    </row>
    <row r="40" ht="15">
      <c r="A40" s="224" t="s">
        <v>252</v>
      </c>
    </row>
    <row r="41" ht="15">
      <c r="A41" s="224" t="s">
        <v>253</v>
      </c>
    </row>
    <row r="42" ht="16.5" thickBot="1">
      <c r="A42" s="223"/>
    </row>
    <row r="43" ht="18.75">
      <c r="A43" s="225" t="s">
        <v>295</v>
      </c>
    </row>
    <row r="44" ht="15.75">
      <c r="A44" s="220"/>
    </row>
    <row r="45" ht="15.75">
      <c r="A45" s="220" t="s">
        <v>243</v>
      </c>
    </row>
    <row r="46" ht="15.75">
      <c r="A46" s="220" t="s">
        <v>296</v>
      </c>
    </row>
    <row r="47" ht="15.75">
      <c r="A47" s="220" t="s">
        <v>297</v>
      </c>
    </row>
    <row r="48" ht="15.75">
      <c r="A48" s="220" t="s">
        <v>298</v>
      </c>
    </row>
    <row r="49" ht="15.75">
      <c r="A49" s="220" t="s">
        <v>299</v>
      </c>
    </row>
    <row r="50" ht="15.75">
      <c r="A50" s="221" t="s">
        <v>310</v>
      </c>
    </row>
    <row r="51" ht="15.75">
      <c r="A51" s="220" t="s">
        <v>300</v>
      </c>
    </row>
    <row r="52" ht="15">
      <c r="A52" s="224" t="s">
        <v>301</v>
      </c>
    </row>
    <row r="53" ht="15.75">
      <c r="A53" s="220" t="s">
        <v>302</v>
      </c>
    </row>
    <row r="54" ht="15.75">
      <c r="A54" s="220" t="s">
        <v>352</v>
      </c>
    </row>
    <row r="55" ht="15.75">
      <c r="A55" s="355" t="s">
        <v>353</v>
      </c>
    </row>
    <row r="56" ht="16.5" thickBot="1"/>
    <row r="57" ht="18.75">
      <c r="A57" s="225" t="s">
        <v>303</v>
      </c>
    </row>
    <row r="58" ht="15.75">
      <c r="A58" s="220"/>
    </row>
    <row r="59" ht="15.75">
      <c r="A59" s="220" t="s">
        <v>243</v>
      </c>
    </row>
    <row r="60" ht="15.75">
      <c r="A60" s="220" t="s">
        <v>244</v>
      </c>
    </row>
    <row r="61" ht="15.75">
      <c r="A61" s="220" t="s">
        <v>305</v>
      </c>
    </row>
    <row r="62" ht="15.75">
      <c r="A62" s="220" t="s">
        <v>304</v>
      </c>
    </row>
    <row r="63" ht="15.75">
      <c r="A63" s="220" t="s">
        <v>306</v>
      </c>
    </row>
    <row r="64" ht="15.75">
      <c r="A64" s="221" t="s">
        <v>309</v>
      </c>
    </row>
    <row r="65" ht="15.75">
      <c r="A65" s="220" t="s">
        <v>245</v>
      </c>
    </row>
    <row r="66" ht="15.75">
      <c r="A66" s="220" t="s">
        <v>307</v>
      </c>
    </row>
    <row r="67" ht="15.75">
      <c r="A67" s="220" t="s">
        <v>308</v>
      </c>
    </row>
    <row r="68" ht="16.5" thickBot="1"/>
    <row r="69" ht="18.75">
      <c r="A69" s="225" t="s">
        <v>311</v>
      </c>
    </row>
    <row r="70" ht="15.75">
      <c r="A70" s="220"/>
    </row>
    <row r="71" ht="15.75">
      <c r="A71" s="220" t="s">
        <v>312</v>
      </c>
    </row>
    <row r="72" ht="16.5" thickBot="1">
      <c r="A72" s="217" t="s">
        <v>354</v>
      </c>
    </row>
    <row r="73" ht="18.75">
      <c r="A73" s="225" t="s">
        <v>313</v>
      </c>
    </row>
    <row r="74" ht="15.75">
      <c r="A74" s="220"/>
    </row>
    <row r="75" ht="15">
      <c r="A75" s="224" t="s">
        <v>314</v>
      </c>
    </row>
    <row r="76" ht="15.75">
      <c r="A76" s="355" t="s">
        <v>354</v>
      </c>
    </row>
    <row r="78" ht="15.75">
      <c r="A78" s="236" t="s">
        <v>344</v>
      </c>
    </row>
    <row r="79" ht="15.75">
      <c r="A79" s="237" t="s">
        <v>356</v>
      </c>
    </row>
    <row r="80" ht="15.75">
      <c r="A80" s="238" t="s">
        <v>355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28125" style="0" customWidth="1"/>
    <col min="2" max="2" width="40.140625" style="0" customWidth="1"/>
    <col min="3" max="3" width="16.421875" style="0" customWidth="1"/>
    <col min="4" max="4" width="15.57421875" style="0" customWidth="1"/>
  </cols>
  <sheetData>
    <row r="2" spans="2:4" ht="18.75">
      <c r="B2" s="252" t="s">
        <v>254</v>
      </c>
      <c r="C2" s="252"/>
      <c r="D2" s="252"/>
    </row>
    <row r="3" spans="2:4" ht="18.75">
      <c r="B3" s="252" t="s">
        <v>255</v>
      </c>
      <c r="C3" s="252"/>
      <c r="D3" s="252"/>
    </row>
    <row r="5" spans="1:4" s="227" customFormat="1" ht="46.5" customHeight="1">
      <c r="A5" s="228" t="s">
        <v>256</v>
      </c>
      <c r="B5" s="228" t="s">
        <v>257</v>
      </c>
      <c r="C5" s="228" t="s">
        <v>258</v>
      </c>
      <c r="D5" s="228" t="s">
        <v>259</v>
      </c>
    </row>
    <row r="6" spans="1:5" ht="70.5" customHeight="1">
      <c r="A6" s="229">
        <v>1</v>
      </c>
      <c r="B6" s="229" t="s">
        <v>260</v>
      </c>
      <c r="C6" s="229" t="s">
        <v>315</v>
      </c>
      <c r="D6" s="229" t="s">
        <v>261</v>
      </c>
      <c r="E6" s="217"/>
    </row>
    <row r="7" spans="1:5" ht="47.25">
      <c r="A7" s="229">
        <v>2</v>
      </c>
      <c r="B7" s="229" t="s">
        <v>262</v>
      </c>
      <c r="C7" s="229" t="s">
        <v>315</v>
      </c>
      <c r="D7" s="229" t="s">
        <v>261</v>
      </c>
      <c r="E7" s="217"/>
    </row>
    <row r="8" spans="1:5" ht="94.5">
      <c r="A8" s="229">
        <v>3</v>
      </c>
      <c r="B8" s="229" t="s">
        <v>263</v>
      </c>
      <c r="C8" s="229" t="s">
        <v>315</v>
      </c>
      <c r="D8" s="229" t="s">
        <v>261</v>
      </c>
      <c r="E8" s="217"/>
    </row>
    <row r="9" spans="1:5" ht="15.75">
      <c r="A9" s="229"/>
      <c r="B9" s="229"/>
      <c r="C9" s="229"/>
      <c r="D9" s="229"/>
      <c r="E9" s="217"/>
    </row>
    <row r="10" spans="1:5" ht="15.75">
      <c r="A10" s="230"/>
      <c r="B10" s="230"/>
      <c r="C10" s="230"/>
      <c r="D10" s="230"/>
      <c r="E10" s="217"/>
    </row>
    <row r="11" spans="1:5" ht="15.75">
      <c r="A11" s="232"/>
      <c r="B11" s="232"/>
      <c r="C11" s="232"/>
      <c r="D11" s="232"/>
      <c r="E11" s="217"/>
    </row>
    <row r="12" spans="1:5" ht="15.75">
      <c r="A12" s="231"/>
      <c r="B12" s="231"/>
      <c r="C12" s="231"/>
      <c r="D12" s="231"/>
      <c r="E12" s="217"/>
    </row>
    <row r="13" spans="1:5" ht="15.75">
      <c r="A13" s="231"/>
      <c r="B13" s="231"/>
      <c r="C13" s="231"/>
      <c r="D13" s="231"/>
      <c r="E13" s="217"/>
    </row>
    <row r="14" spans="1:5" ht="15.75">
      <c r="A14" s="231"/>
      <c r="B14" s="231"/>
      <c r="C14" s="231"/>
      <c r="D14" s="231"/>
      <c r="E14" s="217"/>
    </row>
    <row r="15" spans="1:5" ht="15.75">
      <c r="A15" s="226"/>
      <c r="B15" s="226"/>
      <c r="C15" s="226"/>
      <c r="D15" s="226"/>
      <c r="E15" s="217"/>
    </row>
    <row r="16" spans="1:5" ht="15.75">
      <c r="A16" s="226"/>
      <c r="B16" s="226"/>
      <c r="C16" s="226"/>
      <c r="D16" s="226"/>
      <c r="E16" s="217"/>
    </row>
    <row r="17" spans="1:5" ht="15.75">
      <c r="A17" s="226"/>
      <c r="B17" s="226"/>
      <c r="C17" s="226"/>
      <c r="D17" s="226"/>
      <c r="E17" s="217"/>
    </row>
    <row r="18" spans="1:5" ht="15.75">
      <c r="A18" s="226"/>
      <c r="B18" s="226"/>
      <c r="C18" s="226"/>
      <c r="D18" s="226"/>
      <c r="E18" s="217"/>
    </row>
    <row r="19" spans="1:5" ht="15.75">
      <c r="A19" s="217"/>
      <c r="B19" s="217"/>
      <c r="C19" s="217"/>
      <c r="D19" s="217"/>
      <c r="E19" s="217"/>
    </row>
    <row r="20" spans="1:5" ht="15.75">
      <c r="A20" s="217"/>
      <c r="B20" s="217"/>
      <c r="C20" s="217"/>
      <c r="D20" s="217"/>
      <c r="E20" s="217"/>
    </row>
    <row r="21" spans="1:5" ht="15.75">
      <c r="A21" s="217"/>
      <c r="B21" s="217"/>
      <c r="C21" s="217"/>
      <c r="D21" s="217"/>
      <c r="E21" s="217"/>
    </row>
    <row r="22" spans="1:5" ht="15.75">
      <c r="A22" s="217"/>
      <c r="B22" s="217"/>
      <c r="C22" s="217"/>
      <c r="D22" s="217"/>
      <c r="E22" s="217"/>
    </row>
    <row r="23" spans="1:5" ht="15.75">
      <c r="A23" s="217"/>
      <c r="B23" s="217"/>
      <c r="C23" s="217"/>
      <c r="D23" s="217"/>
      <c r="E23" s="217"/>
    </row>
    <row r="24" spans="1:5" ht="15.75">
      <c r="A24" s="217"/>
      <c r="B24" s="217"/>
      <c r="C24" s="217"/>
      <c r="D24" s="217"/>
      <c r="E24" s="217"/>
    </row>
    <row r="25" spans="1:5" ht="15.75">
      <c r="A25" s="217"/>
      <c r="B25" s="217"/>
      <c r="C25" s="217"/>
      <c r="D25" s="217"/>
      <c r="E25" s="217"/>
    </row>
    <row r="26" spans="1:5" ht="15.75">
      <c r="A26" s="217"/>
      <c r="B26" s="217"/>
      <c r="C26" s="217"/>
      <c r="D26" s="217"/>
      <c r="E26" s="217"/>
    </row>
  </sheetData>
  <sheetProtection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H17" sqref="H17"/>
    </sheetView>
  </sheetViews>
  <sheetFormatPr defaultColWidth="9.140625" defaultRowHeight="15"/>
  <cols>
    <col min="1" max="1" width="4.140625" style="2" customWidth="1"/>
    <col min="2" max="6" width="9.140625" style="2" customWidth="1"/>
    <col min="7" max="7" width="1.7109375" style="2" customWidth="1"/>
    <col min="8" max="8" width="14.7109375" style="2" customWidth="1"/>
    <col min="9" max="9" width="15.421875" style="2" customWidth="1"/>
    <col min="10" max="16384" width="9.140625" style="2" customWidth="1"/>
  </cols>
  <sheetData>
    <row r="1" spans="3:10" ht="15.75">
      <c r="C1" s="165"/>
      <c r="E1" s="166"/>
      <c r="F1" s="167"/>
      <c r="G1" s="167"/>
      <c r="H1" s="167"/>
      <c r="I1" s="167"/>
      <c r="J1" s="168"/>
    </row>
    <row r="2" spans="3:10" ht="15.75">
      <c r="C2" s="167" t="s">
        <v>147</v>
      </c>
      <c r="D2" s="167"/>
      <c r="E2" s="167"/>
      <c r="F2" s="167"/>
      <c r="G2" s="167"/>
      <c r="H2" s="167"/>
      <c r="I2" s="167"/>
      <c r="J2" s="168"/>
    </row>
    <row r="3" spans="3:10" ht="15.75">
      <c r="C3" s="165"/>
      <c r="D3" s="166"/>
      <c r="E3" s="167" t="s">
        <v>0</v>
      </c>
      <c r="F3" s="167"/>
      <c r="G3" s="167"/>
      <c r="H3" s="167"/>
      <c r="I3" s="167"/>
      <c r="J3" s="168"/>
    </row>
    <row r="4" spans="5:6" ht="49.5" customHeight="1">
      <c r="E4" s="166"/>
      <c r="F4" s="1"/>
    </row>
    <row r="5" spans="8:9" ht="36" customHeight="1" thickBot="1">
      <c r="H5" s="169" t="s">
        <v>284</v>
      </c>
      <c r="I5" s="169" t="s">
        <v>322</v>
      </c>
    </row>
    <row r="6" spans="1:9" ht="12.75">
      <c r="A6" s="170">
        <v>1</v>
      </c>
      <c r="B6" s="171" t="s">
        <v>148</v>
      </c>
      <c r="C6" s="171"/>
      <c r="D6" s="171"/>
      <c r="E6" s="171"/>
      <c r="F6" s="171"/>
      <c r="G6" s="171"/>
      <c r="H6" s="172"/>
      <c r="I6" s="173"/>
    </row>
    <row r="7" spans="1:9" ht="12.75">
      <c r="A7" s="247"/>
      <c r="B7" s="175" t="s">
        <v>317</v>
      </c>
      <c r="C7" s="8"/>
      <c r="D7" s="8"/>
      <c r="E7" s="8"/>
      <c r="F7" s="8"/>
      <c r="G7" s="8"/>
      <c r="H7" s="248">
        <v>13236</v>
      </c>
      <c r="I7" s="248">
        <v>13236</v>
      </c>
    </row>
    <row r="8" spans="1:9" ht="12.75">
      <c r="A8" s="247"/>
      <c r="B8" s="175" t="s">
        <v>318</v>
      </c>
      <c r="C8" s="8"/>
      <c r="D8" s="8"/>
      <c r="E8" s="8"/>
      <c r="F8" s="8"/>
      <c r="G8" s="8"/>
      <c r="H8" s="248">
        <v>1468</v>
      </c>
      <c r="I8" s="248">
        <v>1468</v>
      </c>
    </row>
    <row r="9" spans="1:9" ht="12.75">
      <c r="A9" s="247"/>
      <c r="B9" s="175" t="s">
        <v>319</v>
      </c>
      <c r="C9" s="8"/>
      <c r="D9" s="8"/>
      <c r="E9" s="8"/>
      <c r="F9" s="8"/>
      <c r="G9" s="8"/>
      <c r="H9" s="248">
        <v>1523</v>
      </c>
      <c r="I9" s="248">
        <v>1523</v>
      </c>
    </row>
    <row r="10" spans="1:9" ht="12.75">
      <c r="A10" s="247"/>
      <c r="B10" s="175" t="s">
        <v>320</v>
      </c>
      <c r="C10" s="8"/>
      <c r="D10" s="8"/>
      <c r="E10" s="8"/>
      <c r="F10" s="8"/>
      <c r="G10" s="8"/>
      <c r="H10" s="248">
        <v>7218</v>
      </c>
      <c r="I10" s="248">
        <v>7218</v>
      </c>
    </row>
    <row r="11" spans="1:9" ht="12.75">
      <c r="A11" s="247"/>
      <c r="B11" s="175" t="s">
        <v>321</v>
      </c>
      <c r="C11" s="8"/>
      <c r="D11" s="8"/>
      <c r="E11" s="8"/>
      <c r="F11" s="8"/>
      <c r="G11" s="8"/>
      <c r="H11" s="248">
        <v>7218</v>
      </c>
      <c r="I11" s="248">
        <v>7218</v>
      </c>
    </row>
    <row r="12" spans="1:9" ht="13.5" thickBot="1">
      <c r="A12" s="174"/>
      <c r="B12" s="175" t="s">
        <v>316</v>
      </c>
      <c r="C12" s="8"/>
      <c r="D12" s="8"/>
      <c r="E12" s="8"/>
      <c r="F12" s="8"/>
      <c r="G12" s="8"/>
      <c r="H12" s="249">
        <v>13300</v>
      </c>
      <c r="I12" s="249">
        <v>13300</v>
      </c>
    </row>
    <row r="13" spans="1:12" ht="22.5" customHeight="1">
      <c r="A13" s="177"/>
      <c r="B13" s="178" t="s">
        <v>146</v>
      </c>
      <c r="C13" s="171"/>
      <c r="D13" s="171"/>
      <c r="E13" s="171"/>
      <c r="F13" s="179" t="s">
        <v>90</v>
      </c>
      <c r="G13" s="173"/>
      <c r="H13" s="180">
        <v>43963</v>
      </c>
      <c r="I13" s="180">
        <v>43963</v>
      </c>
      <c r="J13" s="209"/>
      <c r="K13" s="209"/>
      <c r="L13" s="209"/>
    </row>
    <row r="14" spans="1:9" ht="10.5" customHeight="1" thickBot="1">
      <c r="A14" s="181"/>
      <c r="B14" s="182"/>
      <c r="C14" s="182"/>
      <c r="D14" s="182"/>
      <c r="E14" s="182"/>
      <c r="F14" s="182"/>
      <c r="G14" s="183"/>
      <c r="H14" s="176"/>
      <c r="I14" s="176"/>
    </row>
    <row r="21" ht="12.75">
      <c r="B21" s="3"/>
    </row>
  </sheetData>
  <sheetProtection/>
  <printOptions/>
  <pageMargins left="1.141732283464567" right="0" top="1.1023622047244095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29"/>
  <sheetViews>
    <sheetView showGridLines="0" zoomScalePageLayoutView="0" workbookViewId="0" topLeftCell="A1">
      <selection activeCell="I5" sqref="I5"/>
    </sheetView>
  </sheetViews>
  <sheetFormatPr defaultColWidth="9.140625" defaultRowHeight="15"/>
  <cols>
    <col min="1" max="1" width="4.140625" style="2" customWidth="1"/>
    <col min="2" max="2" width="24.57421875" style="2" customWidth="1"/>
    <col min="3" max="3" width="7.28125" style="2" customWidth="1"/>
    <col min="4" max="4" width="8.7109375" style="2" customWidth="1"/>
    <col min="5" max="5" width="8.28125" style="2" customWidth="1"/>
    <col min="6" max="6" width="9.140625" style="2" hidden="1" customWidth="1"/>
    <col min="7" max="7" width="8.00390625" style="2" customWidth="1"/>
    <col min="8" max="8" width="6.140625" style="2" customWidth="1"/>
    <col min="9" max="9" width="8.00390625" style="2" customWidth="1"/>
    <col min="10" max="10" width="8.140625" style="2" customWidth="1"/>
    <col min="11" max="11" width="8.28125" style="2" customWidth="1"/>
    <col min="12" max="12" width="6.421875" style="2" customWidth="1"/>
    <col min="13" max="16384" width="9.140625" style="2" customWidth="1"/>
  </cols>
  <sheetData>
    <row r="1" spans="1:8" ht="12.75">
      <c r="A1" s="10"/>
      <c r="B1" s="164" t="s">
        <v>144</v>
      </c>
      <c r="C1" s="10"/>
      <c r="D1" s="10"/>
      <c r="E1" s="10"/>
      <c r="F1" s="10"/>
      <c r="G1" s="10"/>
      <c r="H1" s="10"/>
    </row>
    <row r="2" spans="1:8" ht="12.75">
      <c r="A2" s="10"/>
      <c r="B2" s="163" t="s">
        <v>143</v>
      </c>
      <c r="C2" s="10"/>
      <c r="D2" s="10"/>
      <c r="E2" s="10"/>
      <c r="F2" s="10"/>
      <c r="G2" s="10"/>
      <c r="H2" s="10"/>
    </row>
    <row r="3" spans="1:12" ht="16.5" customHeight="1" thickBot="1">
      <c r="A3" s="163"/>
      <c r="B3" s="163"/>
      <c r="C3" s="10"/>
      <c r="D3" s="162"/>
      <c r="E3" s="161"/>
      <c r="F3" s="161"/>
      <c r="J3" s="162"/>
      <c r="K3" s="162" t="s">
        <v>142</v>
      </c>
      <c r="L3" s="161"/>
    </row>
    <row r="4" ht="0.75" customHeight="1" hidden="1" thickBot="1">
      <c r="D4" s="10" t="s">
        <v>141</v>
      </c>
    </row>
    <row r="5" spans="1:12" ht="12.75">
      <c r="A5" s="160" t="s">
        <v>140</v>
      </c>
      <c r="B5" s="159" t="s">
        <v>62</v>
      </c>
      <c r="C5" s="158" t="s">
        <v>139</v>
      </c>
      <c r="D5" s="157" t="s">
        <v>138</v>
      </c>
      <c r="E5" s="154"/>
      <c r="F5" s="153"/>
      <c r="G5" s="156">
        <v>2012</v>
      </c>
      <c r="H5" s="155"/>
      <c r="I5" s="154" t="s">
        <v>285</v>
      </c>
      <c r="J5" s="153"/>
      <c r="K5" s="153"/>
      <c r="L5" s="152"/>
    </row>
    <row r="6" spans="1:15" ht="12" customHeight="1">
      <c r="A6" s="147"/>
      <c r="B6" s="146"/>
      <c r="C6" s="146"/>
      <c r="D6" s="145" t="s">
        <v>136</v>
      </c>
      <c r="E6" s="144" t="s">
        <v>135</v>
      </c>
      <c r="F6" s="145"/>
      <c r="G6" s="151" t="s">
        <v>134</v>
      </c>
      <c r="H6" s="150" t="s">
        <v>137</v>
      </c>
      <c r="I6" s="149" t="s">
        <v>136</v>
      </c>
      <c r="J6" s="149" t="s">
        <v>135</v>
      </c>
      <c r="K6" s="149" t="s">
        <v>134</v>
      </c>
      <c r="L6" s="148" t="s">
        <v>23</v>
      </c>
      <c r="N6" s="8"/>
      <c r="O6" s="8"/>
    </row>
    <row r="7" spans="1:15" ht="1.5" customHeight="1" hidden="1" thickBot="1">
      <c r="A7" s="147"/>
      <c r="B7" s="146"/>
      <c r="C7" s="146"/>
      <c r="D7" s="145"/>
      <c r="E7" s="144"/>
      <c r="F7" s="145"/>
      <c r="G7" s="144"/>
      <c r="H7" s="145"/>
      <c r="I7" s="144"/>
      <c r="J7" s="144"/>
      <c r="K7" s="144"/>
      <c r="L7" s="143"/>
      <c r="N7" s="8"/>
      <c r="O7" s="8"/>
    </row>
    <row r="8" spans="1:15" ht="22.5" customHeight="1" thickBot="1">
      <c r="A8" s="142"/>
      <c r="B8" s="141"/>
      <c r="C8" s="141"/>
      <c r="D8" s="140" t="s">
        <v>132</v>
      </c>
      <c r="E8" s="137" t="s">
        <v>132</v>
      </c>
      <c r="F8" s="140"/>
      <c r="G8" s="139" t="s">
        <v>132</v>
      </c>
      <c r="H8" s="138"/>
      <c r="I8" s="137" t="s">
        <v>132</v>
      </c>
      <c r="J8" s="137" t="s">
        <v>133</v>
      </c>
      <c r="K8" s="136" t="s">
        <v>132</v>
      </c>
      <c r="L8" s="135"/>
      <c r="N8" s="8"/>
      <c r="O8" s="8"/>
    </row>
    <row r="9" spans="1:15" ht="12.75" customHeight="1" thickBot="1">
      <c r="A9" s="134">
        <v>1</v>
      </c>
      <c r="B9" s="133">
        <v>2</v>
      </c>
      <c r="C9" s="131">
        <v>3</v>
      </c>
      <c r="D9" s="132">
        <v>4</v>
      </c>
      <c r="E9" s="131">
        <v>5</v>
      </c>
      <c r="F9" s="131"/>
      <c r="G9" s="131">
        <v>6</v>
      </c>
      <c r="H9" s="131">
        <v>7</v>
      </c>
      <c r="I9" s="131">
        <v>8</v>
      </c>
      <c r="J9" s="131">
        <v>9</v>
      </c>
      <c r="K9" s="131">
        <v>10</v>
      </c>
      <c r="L9" s="130">
        <v>11</v>
      </c>
      <c r="N9" s="8"/>
      <c r="O9" s="8"/>
    </row>
    <row r="10" spans="1:15" ht="12.75">
      <c r="A10" s="129">
        <v>1</v>
      </c>
      <c r="B10" s="128" t="s">
        <v>131</v>
      </c>
      <c r="C10" s="127" t="s">
        <v>90</v>
      </c>
      <c r="D10" s="126">
        <v>0</v>
      </c>
      <c r="E10" s="125">
        <v>0</v>
      </c>
      <c r="F10" s="125"/>
      <c r="G10" s="125">
        <v>0</v>
      </c>
      <c r="H10" s="124">
        <v>191240</v>
      </c>
      <c r="I10" s="125">
        <v>0</v>
      </c>
      <c r="J10" s="125">
        <v>0</v>
      </c>
      <c r="K10" s="125">
        <v>0</v>
      </c>
      <c r="L10" s="124">
        <v>191240</v>
      </c>
      <c r="N10" s="8"/>
      <c r="O10" s="8"/>
    </row>
    <row r="11" spans="1:15" ht="12.75">
      <c r="A11" s="39" t="s">
        <v>60</v>
      </c>
      <c r="B11" s="38" t="s">
        <v>130</v>
      </c>
      <c r="C11" s="37"/>
      <c r="D11" s="70"/>
      <c r="E11" s="36"/>
      <c r="F11" s="36"/>
      <c r="G11" s="70"/>
      <c r="H11" s="123"/>
      <c r="I11" s="70"/>
      <c r="J11" s="36"/>
      <c r="K11" s="70"/>
      <c r="L11" s="122"/>
      <c r="N11" s="8"/>
      <c r="O11" s="8"/>
    </row>
    <row r="12" spans="1:15" ht="12.75">
      <c r="A12" s="54"/>
      <c r="B12" s="53" t="s">
        <v>129</v>
      </c>
      <c r="C12" s="52" t="s">
        <v>107</v>
      </c>
      <c r="D12" s="121">
        <v>0</v>
      </c>
      <c r="E12" s="62">
        <v>0</v>
      </c>
      <c r="F12" s="62"/>
      <c r="G12" s="57">
        <v>0</v>
      </c>
      <c r="H12" s="62">
        <v>0</v>
      </c>
      <c r="I12" s="57">
        <v>0</v>
      </c>
      <c r="J12" s="62">
        <v>0</v>
      </c>
      <c r="K12" s="57">
        <v>0</v>
      </c>
      <c r="L12" s="61">
        <v>0</v>
      </c>
      <c r="N12" s="8"/>
      <c r="O12" s="8"/>
    </row>
    <row r="13" spans="1:15" ht="12" customHeight="1">
      <c r="A13" s="80"/>
      <c r="B13" s="120" t="s">
        <v>99</v>
      </c>
      <c r="C13" s="52" t="s">
        <v>128</v>
      </c>
      <c r="D13" s="112">
        <v>0</v>
      </c>
      <c r="E13" s="68">
        <v>0</v>
      </c>
      <c r="F13" s="68"/>
      <c r="G13" s="68">
        <v>0</v>
      </c>
      <c r="H13" s="119">
        <v>0</v>
      </c>
      <c r="I13" s="68">
        <v>0</v>
      </c>
      <c r="J13" s="68">
        <v>0</v>
      </c>
      <c r="K13" s="68">
        <v>0</v>
      </c>
      <c r="L13" s="93">
        <v>0</v>
      </c>
      <c r="N13" s="8"/>
      <c r="O13" s="8"/>
    </row>
    <row r="14" spans="1:15" ht="12.75">
      <c r="A14" s="39"/>
      <c r="B14" s="38" t="s">
        <v>127</v>
      </c>
      <c r="C14" s="37"/>
      <c r="D14" s="118"/>
      <c r="E14" s="117"/>
      <c r="F14" s="67"/>
      <c r="G14" s="66"/>
      <c r="H14" s="67"/>
      <c r="I14" s="66"/>
      <c r="J14" s="67"/>
      <c r="K14" s="66"/>
      <c r="L14" s="65"/>
      <c r="N14" s="8"/>
      <c r="O14" s="8"/>
    </row>
    <row r="15" spans="1:15" ht="13.5" customHeight="1">
      <c r="A15" s="54"/>
      <c r="B15" s="53" t="s">
        <v>126</v>
      </c>
      <c r="C15" s="52" t="s">
        <v>125</v>
      </c>
      <c r="D15" s="116">
        <v>0</v>
      </c>
      <c r="E15" s="115">
        <v>0</v>
      </c>
      <c r="F15" s="113"/>
      <c r="G15" s="114">
        <v>0</v>
      </c>
      <c r="H15" s="113">
        <v>0</v>
      </c>
      <c r="I15" s="57">
        <v>0</v>
      </c>
      <c r="J15" s="113">
        <v>0</v>
      </c>
      <c r="K15" s="57">
        <v>0</v>
      </c>
      <c r="L15" s="61">
        <v>0</v>
      </c>
      <c r="N15" s="8"/>
      <c r="O15" s="8"/>
    </row>
    <row r="16" spans="1:15" ht="12.75">
      <c r="A16" s="99" t="s">
        <v>58</v>
      </c>
      <c r="B16" s="104" t="s">
        <v>124</v>
      </c>
      <c r="C16" s="37" t="s">
        <v>107</v>
      </c>
      <c r="D16" s="112">
        <v>0</v>
      </c>
      <c r="E16" s="68">
        <v>0</v>
      </c>
      <c r="F16" s="68"/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93">
        <v>0</v>
      </c>
      <c r="N16" s="8"/>
      <c r="O16" s="8"/>
    </row>
    <row r="17" spans="1:12" ht="12.75">
      <c r="A17" s="39"/>
      <c r="B17" s="87" t="s">
        <v>99</v>
      </c>
      <c r="C17" s="37" t="s">
        <v>123</v>
      </c>
      <c r="D17" s="36">
        <v>0</v>
      </c>
      <c r="E17" s="66">
        <v>0</v>
      </c>
      <c r="F17" s="67"/>
      <c r="G17" s="67">
        <v>0</v>
      </c>
      <c r="H17" s="66">
        <v>0</v>
      </c>
      <c r="I17" s="67">
        <v>0</v>
      </c>
      <c r="J17" s="66">
        <v>0</v>
      </c>
      <c r="K17" s="67">
        <v>0</v>
      </c>
      <c r="L17" s="81">
        <v>0</v>
      </c>
    </row>
    <row r="18" spans="1:12" ht="12.75">
      <c r="A18" s="54"/>
      <c r="B18" s="111"/>
      <c r="C18" s="89" t="s">
        <v>114</v>
      </c>
      <c r="D18" s="77">
        <v>0</v>
      </c>
      <c r="E18" s="68">
        <v>0</v>
      </c>
      <c r="F18" s="110"/>
      <c r="G18" s="109">
        <v>0</v>
      </c>
      <c r="H18" s="68">
        <v>0</v>
      </c>
      <c r="I18" s="108">
        <v>0</v>
      </c>
      <c r="J18" s="68">
        <v>0</v>
      </c>
      <c r="K18" s="108">
        <v>0</v>
      </c>
      <c r="L18" s="56">
        <v>0</v>
      </c>
    </row>
    <row r="19" spans="1:12" ht="12.75">
      <c r="A19" s="35"/>
      <c r="B19" s="46" t="s">
        <v>113</v>
      </c>
      <c r="C19" s="33" t="s">
        <v>3</v>
      </c>
      <c r="D19" s="30">
        <v>0</v>
      </c>
      <c r="E19" s="107">
        <v>0</v>
      </c>
      <c r="F19" s="107"/>
      <c r="G19" s="31">
        <v>0</v>
      </c>
      <c r="H19" s="107">
        <v>0</v>
      </c>
      <c r="I19" s="31">
        <v>0</v>
      </c>
      <c r="J19" s="107">
        <v>0</v>
      </c>
      <c r="K19" s="31">
        <v>0</v>
      </c>
      <c r="L19" s="106">
        <v>0</v>
      </c>
    </row>
    <row r="20" spans="1:12" ht="12.75">
      <c r="A20" s="73" t="s">
        <v>122</v>
      </c>
      <c r="B20" s="105" t="s">
        <v>121</v>
      </c>
      <c r="C20" s="37"/>
      <c r="D20" s="70"/>
      <c r="E20" s="67"/>
      <c r="F20" s="67"/>
      <c r="G20" s="66"/>
      <c r="H20" s="67"/>
      <c r="I20" s="66"/>
      <c r="J20" s="67"/>
      <c r="K20" s="66"/>
      <c r="L20" s="65"/>
    </row>
    <row r="21" spans="1:12" ht="12.75">
      <c r="A21" s="80"/>
      <c r="B21" s="104" t="s">
        <v>120</v>
      </c>
      <c r="C21" s="89" t="s">
        <v>107</v>
      </c>
      <c r="D21" s="77">
        <v>0</v>
      </c>
      <c r="E21" s="68">
        <v>0</v>
      </c>
      <c r="F21" s="94"/>
      <c r="G21" s="102">
        <v>0</v>
      </c>
      <c r="H21" s="68">
        <v>0</v>
      </c>
      <c r="I21" s="95">
        <v>0</v>
      </c>
      <c r="J21" s="68">
        <v>0</v>
      </c>
      <c r="K21" s="94">
        <v>0</v>
      </c>
      <c r="L21" s="93">
        <v>0</v>
      </c>
    </row>
    <row r="22" spans="1:12" ht="12.75">
      <c r="A22" s="39"/>
      <c r="B22" s="103" t="s">
        <v>99</v>
      </c>
      <c r="C22" s="37" t="s">
        <v>115</v>
      </c>
      <c r="D22" s="36">
        <v>0</v>
      </c>
      <c r="E22" s="66">
        <v>0</v>
      </c>
      <c r="F22" s="67"/>
      <c r="G22" s="67">
        <v>0</v>
      </c>
      <c r="H22" s="66">
        <v>0</v>
      </c>
      <c r="I22" s="67">
        <v>0</v>
      </c>
      <c r="J22" s="66">
        <v>0</v>
      </c>
      <c r="K22" s="67">
        <v>0</v>
      </c>
      <c r="L22" s="81">
        <v>0</v>
      </c>
    </row>
    <row r="23" spans="1:12" ht="12.75">
      <c r="A23" s="54"/>
      <c r="B23" s="53"/>
      <c r="C23" s="52" t="s">
        <v>114</v>
      </c>
      <c r="D23" s="55">
        <v>0</v>
      </c>
      <c r="E23" s="57">
        <v>0</v>
      </c>
      <c r="F23" s="62"/>
      <c r="G23" s="62">
        <v>0</v>
      </c>
      <c r="H23" s="57">
        <v>0</v>
      </c>
      <c r="I23" s="62">
        <v>0</v>
      </c>
      <c r="J23" s="57">
        <v>0</v>
      </c>
      <c r="K23" s="62">
        <v>0</v>
      </c>
      <c r="L23" s="56">
        <v>0</v>
      </c>
    </row>
    <row r="24" spans="1:12" ht="12.75">
      <c r="A24" s="80"/>
      <c r="B24" s="90" t="s">
        <v>113</v>
      </c>
      <c r="C24" s="89" t="s">
        <v>3</v>
      </c>
      <c r="D24" s="77">
        <v>0</v>
      </c>
      <c r="E24" s="68">
        <v>0</v>
      </c>
      <c r="F24" s="94"/>
      <c r="G24" s="102">
        <v>0</v>
      </c>
      <c r="H24" s="68">
        <v>0</v>
      </c>
      <c r="I24" s="101">
        <v>0</v>
      </c>
      <c r="J24" s="68">
        <v>0</v>
      </c>
      <c r="K24" s="94">
        <v>0</v>
      </c>
      <c r="L24" s="93">
        <v>0</v>
      </c>
    </row>
    <row r="25" spans="1:12" ht="12.75">
      <c r="A25" s="39" t="s">
        <v>81</v>
      </c>
      <c r="B25" s="87" t="s">
        <v>119</v>
      </c>
      <c r="C25" s="37"/>
      <c r="D25" s="70"/>
      <c r="E25" s="67"/>
      <c r="F25" s="67"/>
      <c r="G25" s="66"/>
      <c r="H25" s="67"/>
      <c r="I25" s="66"/>
      <c r="J25" s="67"/>
      <c r="K25" s="66"/>
      <c r="L25" s="65"/>
    </row>
    <row r="26" spans="1:12" ht="12.75">
      <c r="A26" s="54"/>
      <c r="B26" s="100" t="s">
        <v>118</v>
      </c>
      <c r="C26" s="52" t="s">
        <v>107</v>
      </c>
      <c r="D26" s="59">
        <v>0</v>
      </c>
      <c r="E26" s="62">
        <v>0</v>
      </c>
      <c r="F26" s="62"/>
      <c r="G26" s="57">
        <v>0</v>
      </c>
      <c r="H26" s="62">
        <v>0</v>
      </c>
      <c r="I26" s="57">
        <v>0</v>
      </c>
      <c r="J26" s="62">
        <v>0</v>
      </c>
      <c r="K26" s="57">
        <v>0</v>
      </c>
      <c r="L26" s="61">
        <v>0</v>
      </c>
    </row>
    <row r="27" spans="1:12" ht="12.75">
      <c r="A27" s="99" t="s">
        <v>117</v>
      </c>
      <c r="B27" s="98" t="s">
        <v>116</v>
      </c>
      <c r="C27" s="89"/>
      <c r="D27" s="77">
        <v>0</v>
      </c>
      <c r="E27" s="76">
        <v>0</v>
      </c>
      <c r="F27" s="97"/>
      <c r="G27" s="96">
        <v>0</v>
      </c>
      <c r="H27" s="76">
        <v>0</v>
      </c>
      <c r="I27" s="95">
        <v>0</v>
      </c>
      <c r="J27" s="68">
        <v>0</v>
      </c>
      <c r="K27" s="94">
        <v>0</v>
      </c>
      <c r="L27" s="93">
        <v>0</v>
      </c>
    </row>
    <row r="28" spans="1:12" ht="12.75">
      <c r="A28" s="39"/>
      <c r="B28" s="92" t="s">
        <v>99</v>
      </c>
      <c r="C28" s="37" t="s">
        <v>115</v>
      </c>
      <c r="D28" s="36">
        <v>0</v>
      </c>
      <c r="E28" s="70">
        <v>0</v>
      </c>
      <c r="F28" s="36"/>
      <c r="G28" s="36">
        <v>0</v>
      </c>
      <c r="H28" s="70">
        <v>0</v>
      </c>
      <c r="I28" s="67">
        <v>0</v>
      </c>
      <c r="J28" s="66">
        <v>0</v>
      </c>
      <c r="K28" s="67">
        <v>0</v>
      </c>
      <c r="L28" s="81">
        <v>0</v>
      </c>
    </row>
    <row r="29" spans="1:12" ht="12.75">
      <c r="A29" s="54"/>
      <c r="B29" s="91"/>
      <c r="C29" s="52" t="s">
        <v>114</v>
      </c>
      <c r="D29" s="55">
        <v>0</v>
      </c>
      <c r="E29" s="59">
        <v>0</v>
      </c>
      <c r="F29" s="55"/>
      <c r="G29" s="55">
        <v>0</v>
      </c>
      <c r="H29" s="58">
        <v>0</v>
      </c>
      <c r="I29" s="62">
        <v>0</v>
      </c>
      <c r="J29" s="57">
        <v>0</v>
      </c>
      <c r="K29" s="62">
        <v>0</v>
      </c>
      <c r="L29" s="56">
        <v>0</v>
      </c>
    </row>
    <row r="30" spans="1:12" ht="12.75">
      <c r="A30" s="80"/>
      <c r="B30" s="90" t="s">
        <v>113</v>
      </c>
      <c r="C30" s="89" t="s">
        <v>3</v>
      </c>
      <c r="D30" s="77">
        <v>0</v>
      </c>
      <c r="E30" s="59">
        <v>0</v>
      </c>
      <c r="F30" s="88"/>
      <c r="G30" s="51">
        <v>0</v>
      </c>
      <c r="H30" s="58">
        <v>0</v>
      </c>
      <c r="I30" s="62">
        <v>0</v>
      </c>
      <c r="J30" s="57">
        <v>0</v>
      </c>
      <c r="K30" s="75">
        <v>0</v>
      </c>
      <c r="L30" s="56">
        <v>0</v>
      </c>
    </row>
    <row r="31" spans="1:12" ht="14.25" customHeight="1">
      <c r="A31" s="73" t="s">
        <v>112</v>
      </c>
      <c r="B31" s="87" t="s">
        <v>111</v>
      </c>
      <c r="C31" s="33"/>
      <c r="D31" s="36">
        <v>0</v>
      </c>
      <c r="E31" s="30">
        <v>0</v>
      </c>
      <c r="F31" s="86"/>
      <c r="G31" s="85">
        <v>0</v>
      </c>
      <c r="H31" s="84">
        <v>0</v>
      </c>
      <c r="I31" s="67">
        <v>0</v>
      </c>
      <c r="J31" s="66">
        <v>0</v>
      </c>
      <c r="K31" s="82">
        <v>0</v>
      </c>
      <c r="L31" s="81">
        <v>0</v>
      </c>
    </row>
    <row r="32" spans="1:12" ht="14.25" customHeight="1">
      <c r="A32" s="73" t="s">
        <v>110</v>
      </c>
      <c r="B32" s="83" t="s">
        <v>109</v>
      </c>
      <c r="C32" s="71"/>
      <c r="D32" s="70"/>
      <c r="E32" s="36"/>
      <c r="F32" s="36"/>
      <c r="G32" s="70"/>
      <c r="H32" s="69"/>
      <c r="I32" s="66"/>
      <c r="J32" s="82"/>
      <c r="K32" s="67"/>
      <c r="L32" s="81"/>
    </row>
    <row r="33" spans="1:12" ht="12.75">
      <c r="A33" s="80"/>
      <c r="B33" s="79" t="s">
        <v>108</v>
      </c>
      <c r="C33" s="78" t="s">
        <v>107</v>
      </c>
      <c r="D33" s="76">
        <v>0</v>
      </c>
      <c r="E33" s="77">
        <v>0</v>
      </c>
      <c r="F33" s="77"/>
      <c r="G33" s="76">
        <v>0</v>
      </c>
      <c r="H33" s="63">
        <v>0</v>
      </c>
      <c r="I33" s="57">
        <v>0</v>
      </c>
      <c r="J33" s="75">
        <v>0</v>
      </c>
      <c r="K33" s="74">
        <v>0</v>
      </c>
      <c r="L33" s="56">
        <v>0</v>
      </c>
    </row>
    <row r="34" spans="1:12" ht="12.75">
      <c r="A34" s="73" t="s">
        <v>106</v>
      </c>
      <c r="B34" s="72" t="s">
        <v>105</v>
      </c>
      <c r="C34" s="71" t="s">
        <v>104</v>
      </c>
      <c r="D34" s="70">
        <v>0</v>
      </c>
      <c r="E34" s="36">
        <v>0</v>
      </c>
      <c r="F34" s="36"/>
      <c r="G34" s="70">
        <v>0</v>
      </c>
      <c r="H34" s="69">
        <v>0</v>
      </c>
      <c r="I34" s="68">
        <v>0</v>
      </c>
      <c r="J34" s="67">
        <v>0</v>
      </c>
      <c r="K34" s="66">
        <v>0</v>
      </c>
      <c r="L34" s="65">
        <v>0</v>
      </c>
    </row>
    <row r="35" spans="1:12" ht="12.75">
      <c r="A35" s="54"/>
      <c r="B35" s="60" t="s">
        <v>99</v>
      </c>
      <c r="C35" s="64" t="s">
        <v>103</v>
      </c>
      <c r="D35" s="59">
        <v>0</v>
      </c>
      <c r="E35" s="55">
        <v>0</v>
      </c>
      <c r="F35" s="55"/>
      <c r="G35" s="59">
        <v>0</v>
      </c>
      <c r="H35" s="63">
        <v>0</v>
      </c>
      <c r="I35" s="57">
        <v>0</v>
      </c>
      <c r="J35" s="62">
        <v>0</v>
      </c>
      <c r="K35" s="57">
        <v>0</v>
      </c>
      <c r="L35" s="61">
        <v>0</v>
      </c>
    </row>
    <row r="36" spans="1:12" ht="12.75">
      <c r="A36" s="54"/>
      <c r="B36" s="60" t="s">
        <v>102</v>
      </c>
      <c r="C36" s="52" t="s">
        <v>92</v>
      </c>
      <c r="D36" s="51">
        <v>0</v>
      </c>
      <c r="E36" s="59">
        <v>0</v>
      </c>
      <c r="F36" s="59"/>
      <c r="G36" s="59">
        <v>0</v>
      </c>
      <c r="H36" s="58">
        <v>0</v>
      </c>
      <c r="I36" s="57">
        <v>0</v>
      </c>
      <c r="J36" s="57">
        <v>0</v>
      </c>
      <c r="K36" s="57">
        <v>0</v>
      </c>
      <c r="L36" s="56">
        <v>0</v>
      </c>
    </row>
    <row r="37" spans="1:12" ht="12.75">
      <c r="A37" s="54" t="s">
        <v>101</v>
      </c>
      <c r="B37" s="53" t="s">
        <v>100</v>
      </c>
      <c r="C37" s="52"/>
      <c r="D37" s="55">
        <v>0</v>
      </c>
      <c r="E37" s="30">
        <v>0</v>
      </c>
      <c r="F37" s="30"/>
      <c r="G37" s="30">
        <v>0</v>
      </c>
      <c r="H37" s="50">
        <v>0</v>
      </c>
      <c r="I37" s="31">
        <v>0</v>
      </c>
      <c r="J37" s="31">
        <v>0</v>
      </c>
      <c r="K37" s="31">
        <v>0</v>
      </c>
      <c r="L37" s="48">
        <v>0</v>
      </c>
    </row>
    <row r="38" spans="1:12" ht="12.75">
      <c r="A38" s="54"/>
      <c r="B38" s="53" t="s">
        <v>99</v>
      </c>
      <c r="C38" s="52"/>
      <c r="D38" s="51">
        <v>0</v>
      </c>
      <c r="E38" s="30">
        <v>0</v>
      </c>
      <c r="F38" s="30"/>
      <c r="G38" s="30">
        <v>0</v>
      </c>
      <c r="H38" s="50">
        <v>0</v>
      </c>
      <c r="I38" s="31">
        <v>0</v>
      </c>
      <c r="J38" s="31">
        <v>0</v>
      </c>
      <c r="K38" s="31">
        <v>0</v>
      </c>
      <c r="L38" s="48">
        <v>0</v>
      </c>
    </row>
    <row r="39" spans="1:12" ht="12.75">
      <c r="A39" s="35"/>
      <c r="B39" s="46" t="s">
        <v>98</v>
      </c>
      <c r="C39" s="33" t="s">
        <v>97</v>
      </c>
      <c r="D39" s="32">
        <v>0</v>
      </c>
      <c r="E39" s="30">
        <v>0</v>
      </c>
      <c r="F39" s="30"/>
      <c r="G39" s="30">
        <v>0</v>
      </c>
      <c r="H39" s="50">
        <v>0</v>
      </c>
      <c r="I39" s="31">
        <v>0</v>
      </c>
      <c r="J39" s="31">
        <v>0</v>
      </c>
      <c r="K39" s="31">
        <v>0</v>
      </c>
      <c r="L39" s="48">
        <v>0</v>
      </c>
    </row>
    <row r="40" spans="1:12" ht="12.75">
      <c r="A40" s="35"/>
      <c r="B40" s="46" t="s">
        <v>96</v>
      </c>
      <c r="C40" s="33"/>
      <c r="D40" s="32">
        <v>0</v>
      </c>
      <c r="E40" s="31">
        <v>0</v>
      </c>
      <c r="F40" s="31"/>
      <c r="G40" s="31">
        <v>0</v>
      </c>
      <c r="H40" s="49">
        <v>0</v>
      </c>
      <c r="I40" s="31">
        <v>0</v>
      </c>
      <c r="J40" s="31">
        <v>0</v>
      </c>
      <c r="K40" s="31">
        <v>0</v>
      </c>
      <c r="L40" s="48">
        <v>0</v>
      </c>
    </row>
    <row r="41" spans="1:12" ht="12.75">
      <c r="A41" s="47"/>
      <c r="B41" s="46" t="s">
        <v>95</v>
      </c>
      <c r="C41" s="41" t="s">
        <v>90</v>
      </c>
      <c r="D41" s="40">
        <v>0</v>
      </c>
      <c r="E41" s="31">
        <v>0</v>
      </c>
      <c r="F41" s="31"/>
      <c r="G41" s="31">
        <v>0</v>
      </c>
      <c r="H41" s="45">
        <f>H10</f>
        <v>191240</v>
      </c>
      <c r="I41" s="30">
        <v>0</v>
      </c>
      <c r="J41" s="30">
        <v>0</v>
      </c>
      <c r="K41" s="30">
        <v>0</v>
      </c>
      <c r="L41" s="44">
        <f>L10</f>
        <v>191240</v>
      </c>
    </row>
    <row r="42" spans="1:12" ht="12.75">
      <c r="A42" s="43"/>
      <c r="B42" s="42" t="s">
        <v>94</v>
      </c>
      <c r="C42" s="41" t="s">
        <v>90</v>
      </c>
      <c r="D42" s="40">
        <v>0</v>
      </c>
      <c r="E42" s="31">
        <v>0</v>
      </c>
      <c r="F42" s="31"/>
      <c r="G42" s="31">
        <v>0</v>
      </c>
      <c r="H42" s="30">
        <v>0</v>
      </c>
      <c r="I42" s="30">
        <v>0</v>
      </c>
      <c r="J42" s="30">
        <v>0</v>
      </c>
      <c r="K42" s="30">
        <v>0</v>
      </c>
      <c r="L42" s="29">
        <v>0</v>
      </c>
    </row>
    <row r="43" spans="1:12" ht="24">
      <c r="A43" s="39"/>
      <c r="B43" s="38" t="s">
        <v>93</v>
      </c>
      <c r="C43" s="37" t="s">
        <v>92</v>
      </c>
      <c r="D43" s="36">
        <v>0</v>
      </c>
      <c r="E43" s="31">
        <v>0</v>
      </c>
      <c r="F43" s="31"/>
      <c r="G43" s="31">
        <v>0</v>
      </c>
      <c r="H43" s="30">
        <v>19.19</v>
      </c>
      <c r="I43" s="30">
        <v>0</v>
      </c>
      <c r="J43" s="30">
        <v>0</v>
      </c>
      <c r="K43" s="30">
        <v>0</v>
      </c>
      <c r="L43" s="29">
        <v>19.19</v>
      </c>
    </row>
    <row r="44" spans="1:12" ht="12.75">
      <c r="A44" s="35" t="s">
        <v>13</v>
      </c>
      <c r="B44" s="34" t="s">
        <v>91</v>
      </c>
      <c r="C44" s="33"/>
      <c r="D44" s="32">
        <v>0</v>
      </c>
      <c r="E44" s="31">
        <v>0</v>
      </c>
      <c r="F44" s="31"/>
      <c r="G44" s="31">
        <v>0</v>
      </c>
      <c r="H44" s="30">
        <v>0</v>
      </c>
      <c r="I44" s="30">
        <v>0</v>
      </c>
      <c r="J44" s="30">
        <v>0</v>
      </c>
      <c r="K44" s="30">
        <v>0</v>
      </c>
      <c r="L44" s="29">
        <v>0</v>
      </c>
    </row>
    <row r="45" spans="1:12" ht="13.5" thickBot="1">
      <c r="A45" s="28" t="s">
        <v>11</v>
      </c>
      <c r="B45" s="27" t="s">
        <v>2</v>
      </c>
      <c r="C45" s="26" t="s">
        <v>90</v>
      </c>
      <c r="D45" s="25">
        <v>0</v>
      </c>
      <c r="E45" s="24">
        <v>0</v>
      </c>
      <c r="F45" s="24"/>
      <c r="G45" s="24">
        <v>0</v>
      </c>
      <c r="H45" s="23">
        <f>H10</f>
        <v>191240</v>
      </c>
      <c r="I45" s="22">
        <v>0</v>
      </c>
      <c r="J45" s="22">
        <v>0</v>
      </c>
      <c r="K45" s="22">
        <v>0</v>
      </c>
      <c r="L45" s="21">
        <f>L10</f>
        <v>191240</v>
      </c>
    </row>
    <row r="46" spans="1:12" ht="12.75">
      <c r="A46" s="20"/>
      <c r="B46" s="19"/>
      <c r="C46" s="19"/>
      <c r="D46" s="19"/>
      <c r="E46" s="8"/>
      <c r="F46" s="8"/>
      <c r="G46" s="8"/>
      <c r="H46" s="8"/>
      <c r="I46" s="8"/>
      <c r="J46" s="8"/>
      <c r="K46" s="8"/>
      <c r="L46" s="8"/>
    </row>
    <row r="47" spans="1:13" ht="12.75">
      <c r="A47" s="20"/>
      <c r="B47" s="19"/>
      <c r="C47" s="19"/>
      <c r="D47" s="19"/>
      <c r="E47" s="8"/>
      <c r="F47" s="8"/>
      <c r="G47" s="8"/>
      <c r="H47" s="8"/>
      <c r="I47" s="8"/>
      <c r="J47" s="8"/>
      <c r="K47" s="8"/>
      <c r="L47" s="8"/>
      <c r="M47" s="8"/>
    </row>
    <row r="48" spans="1:13" ht="12.75">
      <c r="A48" s="18"/>
      <c r="B48" s="10"/>
      <c r="C48" s="19"/>
      <c r="D48" s="19"/>
      <c r="E48" s="8"/>
      <c r="F48" s="8"/>
      <c r="G48" s="8"/>
      <c r="H48" s="8"/>
      <c r="I48" s="8"/>
      <c r="J48" s="8"/>
      <c r="K48" s="8"/>
      <c r="L48" s="8"/>
      <c r="M48" s="8"/>
    </row>
    <row r="49" spans="1:13" ht="15.75">
      <c r="A49" s="18"/>
      <c r="B49" s="17"/>
      <c r="E49" s="17"/>
      <c r="H49" s="17"/>
      <c r="I49" s="16"/>
      <c r="J49" s="16"/>
      <c r="K49" s="16"/>
      <c r="L49" s="8"/>
      <c r="M49" s="8"/>
    </row>
    <row r="50" spans="1:13" ht="12.75">
      <c r="A50" s="11"/>
      <c r="B50" s="9"/>
      <c r="C50" s="9"/>
      <c r="D50" s="9"/>
      <c r="E50" s="8"/>
      <c r="F50" s="8"/>
      <c r="G50" s="8"/>
      <c r="H50" s="8"/>
      <c r="I50" s="8"/>
      <c r="J50" s="8"/>
      <c r="K50" s="8"/>
      <c r="L50" s="8"/>
      <c r="M50" s="8"/>
    </row>
    <row r="51" spans="1:13" ht="12.75">
      <c r="A51" s="15"/>
      <c r="B51" s="9"/>
      <c r="C51" s="9"/>
      <c r="D51" s="9"/>
      <c r="E51" s="8"/>
      <c r="F51" s="8"/>
      <c r="G51" s="8"/>
      <c r="H51" s="8"/>
      <c r="I51" s="8"/>
      <c r="J51" s="8"/>
      <c r="K51" s="8"/>
      <c r="L51" s="8"/>
      <c r="M51" s="8"/>
    </row>
    <row r="52" spans="1:14" ht="12.75">
      <c r="A52" s="11"/>
      <c r="B52" s="12"/>
      <c r="C52" s="9"/>
      <c r="D52" s="9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3" ht="12.75">
      <c r="A53" s="11"/>
      <c r="B53" s="12"/>
      <c r="C53" s="9"/>
      <c r="D53" s="9"/>
      <c r="E53" s="8"/>
      <c r="F53" s="8"/>
      <c r="G53" s="8"/>
      <c r="H53" s="8"/>
      <c r="I53" s="8"/>
      <c r="J53" s="8"/>
      <c r="K53" s="8"/>
      <c r="L53" s="8"/>
      <c r="M53" s="8"/>
    </row>
    <row r="54" spans="1:13" ht="12.75">
      <c r="A54" s="11"/>
      <c r="B54" s="14"/>
      <c r="C54" s="13"/>
      <c r="D54" s="13"/>
      <c r="E54" s="8"/>
      <c r="F54" s="8"/>
      <c r="G54" s="8"/>
      <c r="H54" s="8"/>
      <c r="I54" s="8"/>
      <c r="J54" s="8"/>
      <c r="K54" s="8"/>
      <c r="L54" s="8"/>
      <c r="M54" s="8"/>
    </row>
    <row r="55" spans="1:13" ht="12.75">
      <c r="A55" s="11"/>
      <c r="B55" s="14"/>
      <c r="C55" s="13"/>
      <c r="D55" s="13"/>
      <c r="E55" s="8"/>
      <c r="F55" s="8"/>
      <c r="G55" s="8"/>
      <c r="H55" s="8"/>
      <c r="I55" s="8"/>
      <c r="J55" s="8"/>
      <c r="K55" s="8"/>
      <c r="L55" s="8"/>
      <c r="M55" s="8"/>
    </row>
    <row r="56" spans="1:13" ht="12.75">
      <c r="A56" s="11"/>
      <c r="B56" s="14"/>
      <c r="C56" s="13"/>
      <c r="D56" s="13"/>
      <c r="E56" s="8"/>
      <c r="F56" s="8"/>
      <c r="G56" s="8"/>
      <c r="H56" s="8"/>
      <c r="I56" s="8"/>
      <c r="J56" s="8"/>
      <c r="K56" s="8"/>
      <c r="L56" s="8"/>
      <c r="M56" s="8"/>
    </row>
    <row r="57" spans="1:13" ht="12.75">
      <c r="A57" s="11"/>
      <c r="B57" s="12"/>
      <c r="C57" s="9"/>
      <c r="D57" s="9"/>
      <c r="E57" s="8"/>
      <c r="F57" s="8"/>
      <c r="G57" s="8"/>
      <c r="H57" s="8"/>
      <c r="I57" s="8"/>
      <c r="J57" s="8"/>
      <c r="K57" s="8"/>
      <c r="L57" s="8"/>
      <c r="M57" s="8"/>
    </row>
    <row r="58" spans="1:13" ht="12.75">
      <c r="A58" s="11"/>
      <c r="B58" s="9"/>
      <c r="C58" s="9"/>
      <c r="D58" s="9"/>
      <c r="E58" s="8"/>
      <c r="F58" s="8"/>
      <c r="G58" s="8"/>
      <c r="H58" s="8"/>
      <c r="I58" s="8"/>
      <c r="J58" s="8"/>
      <c r="K58" s="8"/>
      <c r="L58" s="8"/>
      <c r="M58" s="8"/>
    </row>
    <row r="59" spans="1:13" ht="12.75">
      <c r="A59" s="9"/>
      <c r="B59" s="9"/>
      <c r="C59" s="9"/>
      <c r="D59" s="9"/>
      <c r="E59" s="8"/>
      <c r="F59" s="8"/>
      <c r="G59" s="8"/>
      <c r="H59" s="8"/>
      <c r="I59" s="8"/>
      <c r="J59" s="8"/>
      <c r="K59" s="8"/>
      <c r="L59" s="8"/>
      <c r="M59" s="8"/>
    </row>
    <row r="60" spans="1:12" ht="12.75">
      <c r="A60" s="10"/>
      <c r="B60" s="9"/>
      <c r="C60" s="9"/>
      <c r="D60" s="9"/>
      <c r="E60" s="8"/>
      <c r="F60" s="8"/>
      <c r="G60" s="8"/>
      <c r="H60" s="8"/>
      <c r="I60" s="8"/>
      <c r="J60" s="8"/>
      <c r="K60" s="8"/>
      <c r="L60" s="8"/>
    </row>
    <row r="61" spans="1:12" ht="12.75">
      <c r="A61" s="10"/>
      <c r="B61" s="9"/>
      <c r="C61" s="9"/>
      <c r="D61" s="9"/>
      <c r="E61" s="8"/>
      <c r="F61" s="8"/>
      <c r="G61" s="8"/>
      <c r="H61" s="8"/>
      <c r="I61" s="8"/>
      <c r="J61" s="8"/>
      <c r="K61" s="8"/>
      <c r="L61" s="8"/>
    </row>
    <row r="62" spans="1:12" ht="12.75">
      <c r="A62" s="10"/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</row>
    <row r="63" spans="1:12" ht="12.75">
      <c r="A63" s="10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10"/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10"/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</row>
    <row r="66" spans="1:12" ht="12.75">
      <c r="A66" s="10"/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</row>
    <row r="67" spans="1:12" ht="12.75">
      <c r="A67" s="10"/>
      <c r="B67" s="9"/>
      <c r="C67" s="9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10"/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10"/>
      <c r="B69" s="9"/>
      <c r="C69" s="9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10"/>
      <c r="B70" s="9"/>
      <c r="C70" s="9"/>
      <c r="D70" s="8"/>
      <c r="E70" s="8"/>
      <c r="F70" s="8"/>
      <c r="G70" s="8"/>
      <c r="H70" s="8"/>
      <c r="I70" s="8"/>
      <c r="J70" s="8"/>
      <c r="K70" s="8"/>
      <c r="L70" s="8"/>
    </row>
    <row r="71" spans="1:12" ht="12.75">
      <c r="A71" s="10"/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</row>
    <row r="72" spans="1:12" ht="12.75">
      <c r="A72" s="10"/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10"/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</row>
    <row r="74" spans="1:12" ht="12.75">
      <c r="A74" s="10"/>
      <c r="B74" s="9"/>
      <c r="C74" s="9"/>
      <c r="D74" s="8"/>
      <c r="E74" s="8"/>
      <c r="F74" s="8"/>
      <c r="G74" s="8"/>
      <c r="H74" s="8"/>
      <c r="I74" s="8"/>
      <c r="J74" s="8"/>
      <c r="K74" s="8"/>
      <c r="L74" s="8"/>
    </row>
    <row r="75" spans="1:12" ht="12.75">
      <c r="A75" s="10"/>
      <c r="B75" s="9"/>
      <c r="C75" s="9"/>
      <c r="D75" s="8"/>
      <c r="E75" s="8"/>
      <c r="F75" s="8"/>
      <c r="G75" s="8"/>
      <c r="H75" s="8"/>
      <c r="I75" s="8"/>
      <c r="J75" s="8"/>
      <c r="K75" s="8"/>
      <c r="L75" s="8"/>
    </row>
    <row r="76" spans="1:12" ht="12.75">
      <c r="A76" s="10"/>
      <c r="B76" s="9"/>
      <c r="C76" s="9"/>
      <c r="D76" s="8"/>
      <c r="E76" s="8"/>
      <c r="F76" s="8"/>
      <c r="G76" s="8"/>
      <c r="H76" s="8"/>
      <c r="I76" s="8"/>
      <c r="J76" s="8"/>
      <c r="K76" s="8"/>
      <c r="L76" s="8"/>
    </row>
    <row r="77" spans="1:12" ht="12.75">
      <c r="A77" s="10"/>
      <c r="B77" s="9"/>
      <c r="C77" s="9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10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10"/>
      <c r="B79" s="9"/>
      <c r="C79" s="9"/>
      <c r="D79" s="8"/>
      <c r="E79" s="8"/>
      <c r="F79" s="8"/>
      <c r="G79" s="8"/>
      <c r="H79" s="8"/>
      <c r="I79" s="8"/>
      <c r="J79" s="8"/>
      <c r="K79" s="8"/>
      <c r="L79" s="8"/>
    </row>
    <row r="80" spans="1:12" ht="12.75">
      <c r="A80" s="10"/>
      <c r="B80" s="9"/>
      <c r="C80" s="9"/>
      <c r="D80" s="8"/>
      <c r="E80" s="8"/>
      <c r="F80" s="8"/>
      <c r="G80" s="8"/>
      <c r="H80" s="8"/>
      <c r="I80" s="8"/>
      <c r="J80" s="8"/>
      <c r="K80" s="8"/>
      <c r="L80" s="8"/>
    </row>
    <row r="81" spans="1:12" ht="12.75">
      <c r="A81" s="10"/>
      <c r="B81" s="9"/>
      <c r="C81" s="9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10"/>
      <c r="B82" s="9"/>
      <c r="C82" s="9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10"/>
      <c r="B83" s="9"/>
      <c r="C83" s="9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10"/>
      <c r="B84" s="9"/>
      <c r="C84" s="9"/>
      <c r="D84" s="8"/>
      <c r="E84" s="8"/>
      <c r="F84" s="8"/>
      <c r="G84" s="8"/>
      <c r="H84" s="8"/>
      <c r="I84" s="8"/>
      <c r="J84" s="8"/>
      <c r="K84" s="8"/>
      <c r="L84" s="8"/>
    </row>
    <row r="85" spans="1:12" ht="12.75">
      <c r="A85" s="10"/>
      <c r="B85" s="9"/>
      <c r="C85" s="9"/>
      <c r="D85" s="8"/>
      <c r="E85" s="8"/>
      <c r="F85" s="8"/>
      <c r="G85" s="8"/>
      <c r="H85" s="8"/>
      <c r="I85" s="8"/>
      <c r="J85" s="8"/>
      <c r="K85" s="8"/>
      <c r="L85" s="8"/>
    </row>
    <row r="86" spans="1:12" ht="12.75">
      <c r="A86" s="10"/>
      <c r="B86" s="9"/>
      <c r="C86" s="9"/>
      <c r="D86" s="8"/>
      <c r="E86" s="8"/>
      <c r="F86" s="8"/>
      <c r="G86" s="8"/>
      <c r="H86" s="8"/>
      <c r="I86" s="8"/>
      <c r="J86" s="8"/>
      <c r="K86" s="8"/>
      <c r="L86" s="8"/>
    </row>
    <row r="87" spans="1:12" ht="12.75">
      <c r="A87" s="10"/>
      <c r="B87" s="9"/>
      <c r="C87" s="9"/>
      <c r="D87" s="8"/>
      <c r="E87" s="8"/>
      <c r="F87" s="8"/>
      <c r="G87" s="8"/>
      <c r="H87" s="8"/>
      <c r="I87" s="8"/>
      <c r="J87" s="8"/>
      <c r="K87" s="8"/>
      <c r="L87" s="8"/>
    </row>
    <row r="88" spans="1:12" ht="12.75">
      <c r="A88" s="10"/>
      <c r="B88" s="9"/>
      <c r="C88" s="9"/>
      <c r="D88" s="8"/>
      <c r="E88" s="8"/>
      <c r="F88" s="8"/>
      <c r="G88" s="8"/>
      <c r="H88" s="8"/>
      <c r="I88" s="8"/>
      <c r="J88" s="8"/>
      <c r="K88" s="8"/>
      <c r="L88" s="8"/>
    </row>
    <row r="89" spans="1:12" ht="12.75">
      <c r="A89" s="10"/>
      <c r="B89" s="9"/>
      <c r="C89" s="9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s="10"/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10"/>
      <c r="B91" s="9"/>
      <c r="C91" s="9"/>
      <c r="D91" s="8"/>
      <c r="E91" s="8"/>
      <c r="F91" s="8"/>
      <c r="G91" s="8"/>
      <c r="H91" s="8"/>
      <c r="I91" s="8"/>
      <c r="J91" s="8"/>
      <c r="K91" s="8"/>
      <c r="L91" s="8"/>
    </row>
    <row r="92" spans="1:12" ht="12.75">
      <c r="A92" s="10"/>
      <c r="B92" s="9"/>
      <c r="C92" s="9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10"/>
      <c r="B93" s="9"/>
      <c r="C93" s="9"/>
      <c r="D93" s="8"/>
      <c r="E93" s="8"/>
      <c r="F93" s="8"/>
      <c r="G93" s="8"/>
      <c r="H93" s="8"/>
      <c r="I93" s="8"/>
      <c r="J93" s="8"/>
      <c r="K93" s="8"/>
      <c r="L93" s="8"/>
    </row>
    <row r="94" spans="1:12" ht="12.75">
      <c r="A94" s="10"/>
      <c r="B94" s="9"/>
      <c r="C94" s="9"/>
      <c r="D94" s="8"/>
      <c r="E94" s="8"/>
      <c r="F94" s="8"/>
      <c r="G94" s="8"/>
      <c r="H94" s="8"/>
      <c r="I94" s="8"/>
      <c r="J94" s="8"/>
      <c r="K94" s="8"/>
      <c r="L94" s="8"/>
    </row>
    <row r="95" spans="1:12" ht="12.75">
      <c r="A95" s="10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10"/>
      <c r="B96" s="9"/>
      <c r="C96" s="9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10"/>
      <c r="B97" s="9"/>
      <c r="C97" s="9"/>
      <c r="D97" s="8"/>
      <c r="E97" s="8"/>
      <c r="F97" s="8"/>
      <c r="G97" s="8"/>
      <c r="H97" s="8"/>
      <c r="I97" s="8"/>
      <c r="J97" s="8"/>
      <c r="K97" s="8"/>
      <c r="L97" s="8"/>
    </row>
    <row r="98" spans="1:12" ht="12.75">
      <c r="A98" s="10"/>
      <c r="B98" s="9"/>
      <c r="C98" s="9"/>
      <c r="D98" s="8"/>
      <c r="E98" s="8"/>
      <c r="F98" s="8"/>
      <c r="G98" s="8"/>
      <c r="H98" s="8"/>
      <c r="I98" s="8"/>
      <c r="J98" s="8"/>
      <c r="K98" s="8"/>
      <c r="L98" s="8"/>
    </row>
    <row r="99" spans="1:12" ht="12.75">
      <c r="A99" s="10"/>
      <c r="B99" s="9"/>
      <c r="C99" s="9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10"/>
      <c r="B100" s="9"/>
      <c r="C100" s="9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10"/>
      <c r="B101" s="9"/>
      <c r="C101" s="9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10"/>
      <c r="B102" s="9"/>
      <c r="C102" s="9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2.75">
      <c r="A103" s="10"/>
      <c r="B103" s="9"/>
      <c r="C103" s="9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2.75">
      <c r="A104" s="10"/>
      <c r="B104" s="9"/>
      <c r="C104" s="9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2.75">
      <c r="A105" s="10"/>
      <c r="B105" s="9"/>
      <c r="C105" s="9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2.75">
      <c r="A106" s="10"/>
      <c r="B106" s="9"/>
      <c r="C106" s="9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2.75">
      <c r="A107" s="10"/>
      <c r="B107" s="9"/>
      <c r="C107" s="9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2.75">
      <c r="A108" s="10"/>
      <c r="B108" s="9"/>
      <c r="C108" s="9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2.75">
      <c r="A109" s="10"/>
      <c r="B109" s="9"/>
      <c r="C109" s="9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2.75">
      <c r="A110" s="10"/>
      <c r="B110" s="9"/>
      <c r="C110" s="9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10"/>
      <c r="B111" s="9"/>
      <c r="C111" s="9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2.75">
      <c r="A112" s="10"/>
      <c r="B112" s="9"/>
      <c r="C112" s="9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2.75">
      <c r="A113" s="10"/>
      <c r="B113" s="9"/>
      <c r="C113" s="9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2.75">
      <c r="A114" s="10"/>
      <c r="B114" s="9"/>
      <c r="C114" s="9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2.75">
      <c r="A115" s="10"/>
      <c r="B115" s="9"/>
      <c r="C115" s="9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10"/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10"/>
      <c r="B117" s="9"/>
      <c r="C117" s="9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2.75">
      <c r="A118" s="10"/>
      <c r="B118" s="9"/>
      <c r="C118" s="9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2.75">
      <c r="A119" s="10"/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10"/>
      <c r="B120" s="9"/>
      <c r="C120" s="9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10"/>
      <c r="B121" s="9"/>
      <c r="C121" s="9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10"/>
      <c r="B122" s="9"/>
      <c r="C122" s="9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2.75">
      <c r="A123" s="10"/>
      <c r="B123" s="9"/>
      <c r="C123" s="9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2.75">
      <c r="A124" s="10"/>
      <c r="B124" s="9"/>
      <c r="C124" s="9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2.75">
      <c r="A125" s="10"/>
      <c r="B125" s="9"/>
      <c r="C125" s="9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2.75">
      <c r="A126" s="10"/>
      <c r="B126" s="9"/>
      <c r="C126" s="9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2.75">
      <c r="A127" s="10"/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2.75">
      <c r="A128" s="10"/>
      <c r="B128" s="9"/>
      <c r="C128" s="9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2.75">
      <c r="A129" s="10"/>
      <c r="B129" s="9"/>
      <c r="C129" s="9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2.75">
      <c r="A130" s="10"/>
      <c r="B130" s="9"/>
      <c r="C130" s="9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10"/>
      <c r="B131" s="9"/>
      <c r="C131" s="9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10"/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10"/>
      <c r="B133" s="9"/>
      <c r="C133" s="9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10"/>
      <c r="B134" s="9"/>
      <c r="C134" s="9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10"/>
      <c r="B135" s="9"/>
      <c r="C135" s="9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10"/>
      <c r="B136" s="9"/>
      <c r="C136" s="9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10"/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10"/>
      <c r="B138" s="9"/>
      <c r="C138" s="9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10"/>
      <c r="B139" s="9"/>
      <c r="C139" s="9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10"/>
      <c r="B140" s="9"/>
      <c r="C140" s="9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10"/>
      <c r="B141" s="9"/>
      <c r="C141" s="9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10"/>
      <c r="B142" s="9"/>
      <c r="C142" s="9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10"/>
      <c r="B143" s="9"/>
      <c r="C143" s="9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10"/>
      <c r="B144" s="9"/>
      <c r="C144" s="9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10"/>
      <c r="B145" s="9"/>
      <c r="C145" s="9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10"/>
      <c r="B146" s="9"/>
      <c r="C146" s="9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10"/>
      <c r="B147" s="9"/>
      <c r="C147" s="9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10"/>
      <c r="B148" s="9"/>
      <c r="C148" s="9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10"/>
      <c r="B149" s="9"/>
      <c r="C149" s="9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10"/>
      <c r="B150" s="9"/>
      <c r="C150" s="9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10"/>
      <c r="B151" s="9"/>
      <c r="C151" s="9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10"/>
      <c r="B152" s="9"/>
      <c r="C152" s="9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10"/>
      <c r="B153" s="9"/>
      <c r="C153" s="9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10"/>
      <c r="B154" s="9"/>
      <c r="C154" s="9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10"/>
      <c r="B155" s="9"/>
      <c r="C155" s="9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10"/>
      <c r="B156" s="9"/>
      <c r="C156" s="9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10"/>
      <c r="B157" s="9"/>
      <c r="C157" s="9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10"/>
      <c r="B158" s="9"/>
      <c r="C158" s="9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10"/>
      <c r="B159" s="9"/>
      <c r="C159" s="9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10"/>
      <c r="B160" s="9"/>
      <c r="C160" s="9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10"/>
      <c r="B161" s="9"/>
      <c r="C161" s="9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10"/>
      <c r="B162" s="9"/>
      <c r="C162" s="9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10"/>
      <c r="B163" s="9"/>
      <c r="C163" s="9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10"/>
      <c r="B164" s="9"/>
      <c r="C164" s="9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10"/>
      <c r="B165" s="9"/>
      <c r="C165" s="9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10"/>
      <c r="B166" s="9"/>
      <c r="C166" s="9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10"/>
      <c r="B167" s="9"/>
      <c r="C167" s="9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10"/>
      <c r="B168" s="9"/>
      <c r="C168" s="9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10"/>
      <c r="B169" s="9"/>
      <c r="C169" s="9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10"/>
      <c r="B170" s="9"/>
      <c r="C170" s="9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10"/>
      <c r="B171" s="9"/>
      <c r="C171" s="9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10"/>
      <c r="B172" s="9"/>
      <c r="C172" s="9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10"/>
      <c r="B173" s="9"/>
      <c r="C173" s="9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10"/>
      <c r="B174" s="9"/>
      <c r="C174" s="9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10"/>
      <c r="B175" s="9"/>
      <c r="C175" s="9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10"/>
      <c r="B176" s="9"/>
      <c r="C176" s="9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10"/>
      <c r="B177" s="9"/>
      <c r="C177" s="9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10"/>
      <c r="B178" s="9"/>
      <c r="C178" s="9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10"/>
      <c r="B179" s="9"/>
      <c r="C179" s="9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10"/>
      <c r="B180" s="9"/>
      <c r="C180" s="9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10"/>
      <c r="B181" s="9"/>
      <c r="C181" s="9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10"/>
      <c r="B182" s="9"/>
      <c r="C182" s="9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10"/>
      <c r="B183" s="9"/>
      <c r="C183" s="9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10"/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10"/>
      <c r="B185" s="9"/>
      <c r="C185" s="9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10"/>
      <c r="B186" s="9"/>
      <c r="C186" s="9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10"/>
      <c r="B187" s="9"/>
      <c r="C187" s="9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10"/>
      <c r="B188" s="9"/>
      <c r="C188" s="9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10"/>
      <c r="B189" s="9"/>
      <c r="C189" s="9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10"/>
      <c r="B190" s="9"/>
      <c r="C190" s="9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10"/>
      <c r="B191" s="9"/>
      <c r="C191" s="9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10"/>
      <c r="B192" s="9"/>
      <c r="C192" s="9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10"/>
      <c r="B193" s="9"/>
      <c r="C193" s="9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10"/>
      <c r="B194" s="9"/>
      <c r="C194" s="9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10"/>
      <c r="B195" s="9"/>
      <c r="C195" s="9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10"/>
      <c r="B196" s="9"/>
      <c r="C196" s="9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10"/>
      <c r="B197" s="9"/>
      <c r="C197" s="9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10"/>
      <c r="B198" s="9"/>
      <c r="C198" s="9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10"/>
      <c r="B199" s="9"/>
      <c r="C199" s="9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10"/>
      <c r="B200" s="9"/>
      <c r="C200" s="9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10"/>
      <c r="B201" s="9"/>
      <c r="C201" s="9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10"/>
      <c r="B202" s="9"/>
      <c r="C202" s="9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10"/>
      <c r="B203" s="9"/>
      <c r="C203" s="9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10"/>
      <c r="B204" s="9"/>
      <c r="C204" s="9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10"/>
      <c r="B205" s="9"/>
      <c r="C205" s="9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10"/>
      <c r="B206" s="9"/>
      <c r="C206" s="9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10"/>
      <c r="B207" s="9"/>
      <c r="C207" s="9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10"/>
      <c r="B208" s="9"/>
      <c r="C208" s="9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10"/>
      <c r="B209" s="9"/>
      <c r="C209" s="9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10"/>
      <c r="B210" s="9"/>
      <c r="C210" s="9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10"/>
      <c r="B211" s="9"/>
      <c r="C211" s="9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10"/>
      <c r="B212" s="9"/>
      <c r="C212" s="9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10"/>
      <c r="B213" s="9"/>
      <c r="C213" s="9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10"/>
      <c r="B214" s="9"/>
      <c r="C214" s="9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10"/>
      <c r="B215" s="9"/>
      <c r="C215" s="9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10"/>
      <c r="B216" s="9"/>
      <c r="C216" s="9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10"/>
      <c r="B217" s="9"/>
      <c r="C217" s="9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10"/>
      <c r="B218" s="9"/>
      <c r="C218" s="9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10"/>
      <c r="B219" s="9"/>
      <c r="C219" s="9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10"/>
      <c r="B220" s="9"/>
      <c r="C220" s="9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10"/>
      <c r="B221" s="9"/>
      <c r="C221" s="9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10"/>
      <c r="B222" s="9"/>
      <c r="C222" s="9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10"/>
      <c r="B223" s="9"/>
      <c r="C223" s="9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10"/>
      <c r="B224" s="9"/>
      <c r="C224" s="9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10"/>
      <c r="B225" s="9"/>
      <c r="C225" s="9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10"/>
      <c r="B226" s="9"/>
      <c r="C226" s="9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10"/>
      <c r="B227" s="9"/>
      <c r="C227" s="9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10"/>
      <c r="B228" s="9"/>
      <c r="C228" s="9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10"/>
      <c r="B229" s="9"/>
      <c r="C229" s="9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10"/>
      <c r="B230" s="9"/>
      <c r="C230" s="9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10"/>
      <c r="B231" s="9"/>
      <c r="C231" s="9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10"/>
      <c r="B232" s="9"/>
      <c r="C232" s="9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10"/>
      <c r="B233" s="9"/>
      <c r="C233" s="9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10"/>
      <c r="B234" s="9"/>
      <c r="C234" s="9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10"/>
      <c r="B235" s="9"/>
      <c r="C235" s="9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10"/>
      <c r="B236" s="9"/>
      <c r="C236" s="9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10"/>
      <c r="B237" s="9"/>
      <c r="C237" s="9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10"/>
      <c r="B238" s="9"/>
      <c r="C238" s="9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10"/>
      <c r="B239" s="9"/>
      <c r="C239" s="9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10"/>
      <c r="B240" s="9"/>
      <c r="C240" s="9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10"/>
      <c r="B241" s="9"/>
      <c r="C241" s="9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10"/>
      <c r="B242" s="9"/>
      <c r="C242" s="9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10"/>
      <c r="B243" s="9"/>
      <c r="C243" s="9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10"/>
      <c r="B244" s="9"/>
      <c r="C244" s="9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10"/>
      <c r="B245" s="9"/>
      <c r="C245" s="9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10"/>
      <c r="B246" s="9"/>
      <c r="C246" s="9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10"/>
      <c r="B247" s="9"/>
      <c r="C247" s="9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10"/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10"/>
      <c r="B249" s="9"/>
      <c r="C249" s="9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10"/>
      <c r="B250" s="9"/>
      <c r="C250" s="9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10"/>
      <c r="B251" s="9"/>
      <c r="C251" s="9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10"/>
      <c r="B252" s="9"/>
      <c r="C252" s="9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10"/>
      <c r="B253" s="9"/>
      <c r="C253" s="9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10"/>
      <c r="B254" s="9"/>
      <c r="C254" s="9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10"/>
      <c r="B255" s="9"/>
      <c r="C255" s="9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10"/>
      <c r="B256" s="9"/>
      <c r="C256" s="9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10"/>
      <c r="B257" s="9"/>
      <c r="C257" s="9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10"/>
      <c r="B258" s="9"/>
      <c r="C258" s="9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10"/>
      <c r="B259" s="9"/>
      <c r="C259" s="9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10"/>
      <c r="B260" s="9"/>
      <c r="C260" s="9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10"/>
      <c r="B261" s="9"/>
      <c r="C261" s="9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10"/>
      <c r="B262" s="9"/>
      <c r="C262" s="9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10"/>
      <c r="B263" s="9"/>
      <c r="C263" s="9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10"/>
      <c r="B264" s="9"/>
      <c r="C264" s="9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10"/>
      <c r="B265" s="9"/>
      <c r="C265" s="9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10"/>
      <c r="B266" s="9"/>
      <c r="C266" s="9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10"/>
      <c r="B267" s="9"/>
      <c r="C267" s="9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10"/>
      <c r="B268" s="9"/>
      <c r="C268" s="9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10"/>
      <c r="B269" s="9"/>
      <c r="C269" s="9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10"/>
      <c r="B270" s="9"/>
      <c r="C270" s="9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10"/>
      <c r="B271" s="9"/>
      <c r="C271" s="9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10"/>
      <c r="B272" s="9"/>
      <c r="C272" s="9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10"/>
      <c r="B273" s="9"/>
      <c r="C273" s="9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10"/>
      <c r="B274" s="9"/>
      <c r="C274" s="9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10"/>
      <c r="B275" s="9"/>
      <c r="C275" s="9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10"/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10"/>
      <c r="B277" s="9"/>
      <c r="C277" s="9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10"/>
      <c r="B278" s="9"/>
      <c r="C278" s="9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10"/>
      <c r="B279" s="9"/>
      <c r="C279" s="9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10"/>
      <c r="B280" s="9"/>
      <c r="C280" s="9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10"/>
      <c r="B281" s="9"/>
      <c r="C281" s="9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10"/>
      <c r="B282" s="9"/>
      <c r="C282" s="9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10"/>
      <c r="B283" s="9"/>
      <c r="C283" s="9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10"/>
      <c r="B284" s="9"/>
      <c r="C284" s="9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10"/>
      <c r="B285" s="9"/>
      <c r="C285" s="9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10"/>
      <c r="B286" s="9"/>
      <c r="C286" s="9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10"/>
      <c r="B287" s="9"/>
      <c r="C287" s="9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10"/>
      <c r="B288" s="9"/>
      <c r="C288" s="9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10"/>
      <c r="B289" s="9"/>
      <c r="C289" s="9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10"/>
      <c r="B290" s="9"/>
      <c r="C290" s="9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10"/>
      <c r="B291" s="9"/>
      <c r="C291" s="9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10"/>
      <c r="B292" s="9"/>
      <c r="C292" s="9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10"/>
      <c r="B293" s="9"/>
      <c r="C293" s="9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10"/>
      <c r="B294" s="9"/>
      <c r="C294" s="9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10"/>
      <c r="B295" s="9"/>
      <c r="C295" s="9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10"/>
      <c r="B296" s="10"/>
      <c r="C296" s="9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10"/>
      <c r="B297" s="10"/>
      <c r="C297" s="9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10"/>
      <c r="B298" s="10"/>
      <c r="C298" s="9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10"/>
      <c r="B299" s="10"/>
      <c r="C299" s="9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10"/>
      <c r="B300" s="10"/>
      <c r="C300" s="9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10"/>
      <c r="B301" s="10"/>
      <c r="C301" s="9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10"/>
      <c r="B302" s="10"/>
      <c r="C302" s="9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10"/>
      <c r="B303" s="10"/>
      <c r="C303" s="9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10"/>
      <c r="B304" s="10"/>
      <c r="C304" s="9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10"/>
      <c r="B305" s="10"/>
      <c r="C305" s="9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10"/>
      <c r="B306" s="10"/>
      <c r="C306" s="9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10"/>
      <c r="B307" s="10"/>
      <c r="C307" s="9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10"/>
      <c r="B308" s="10"/>
      <c r="C308" s="9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10"/>
      <c r="B309" s="10"/>
      <c r="C309" s="9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10"/>
      <c r="B310" s="10"/>
      <c r="C310" s="9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10"/>
      <c r="B311" s="10"/>
      <c r="C311" s="9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10"/>
      <c r="B312" s="10"/>
      <c r="C312" s="9"/>
      <c r="D312" s="8"/>
      <c r="E312" s="8"/>
      <c r="F312" s="8"/>
      <c r="G312" s="8"/>
      <c r="H312" s="8"/>
      <c r="I312" s="8"/>
      <c r="J312" s="8"/>
      <c r="K312" s="8"/>
      <c r="L312" s="8"/>
    </row>
    <row r="313" spans="3:12" ht="12.75"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3:12" ht="12.75"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3:12" ht="12.75"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3:12" ht="12.75"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3:12" ht="12.75"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3:12" ht="12.75"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3:12" ht="12.75"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3:12" ht="12.75"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3:12" ht="12.75"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3:12" ht="12.75"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3:12" ht="12.75"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3:12" ht="12.75"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3:12" ht="12.75"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3:12" ht="12.75"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3:12" ht="12.75"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3:12" ht="12.75"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3:12" ht="12.75"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3:12" ht="12.75"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3:12" ht="12.75"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3:12" ht="12.75"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3:12" ht="12.75"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3:12" ht="12.75"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3:12" ht="12.75"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3:12" ht="12.75"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3:12" ht="12.75"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3:12" ht="12.75"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3:12" ht="12.75"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3:12" ht="12.75"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3:12" ht="12.75"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3:12" ht="12.75"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3:12" ht="12.75"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3:12" ht="12.75"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3:12" ht="12.75"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3:12" ht="12.75"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3:12" ht="12.75"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3:12" ht="12.75"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3:12" ht="12.75"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3:12" ht="12.75"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3:12" ht="12.75"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3:12" ht="12.75"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3:12" ht="12.75"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3:12" ht="12.75"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3:12" ht="12.75"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3:12" ht="12.75"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3:12" ht="12.75"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3:12" ht="12.75"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3:12" ht="12.75"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3:12" ht="12.75"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3:12" ht="12.75"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3:12" ht="12.75"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3:12" ht="12.75"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3:12" ht="12.75"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3:12" ht="12.75"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3:12" ht="12.75"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3:12" ht="12.75"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3:12" ht="12.75"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3:12" ht="12.75"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3:12" ht="12.75"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3:12" ht="12.75"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3:12" ht="12.75"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3:12" ht="12.75"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3:12" ht="12.75"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3:12" ht="12.75"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3:12" ht="12.75"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3:12" ht="12.75"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3:12" ht="12.75"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3:12" ht="12.75"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3:12" ht="12.75"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3:12" ht="12.75"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3:12" ht="12.75"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3:12" ht="12.75"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3:12" ht="12.75"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3:12" ht="12.75"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3:12" ht="12.75"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3:12" ht="12.75"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3:12" ht="12.75"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3:12" ht="12.75"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3:12" ht="12.75"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3:12" ht="12.75"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3:12" ht="12.75"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3:12" ht="12.75"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3:12" ht="12.75"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3:12" ht="12.75"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3:12" ht="12.75"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3:12" ht="12.75"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3:12" ht="12.75"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3:12" ht="12.75"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3:12" ht="12.75"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3:12" ht="12.75"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3:12" ht="12.75"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3:12" ht="12.75"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3:12" ht="12.75"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3:12" ht="12.75"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3:12" ht="12.75"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3:12" ht="12.75"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3:12" ht="12.75"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3:12" ht="12.75"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3:12" ht="12.75"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3:12" ht="12.75"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3:12" ht="12.75"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3:12" ht="12.75"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3:12" ht="12.75"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3:12" ht="12.75"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3:12" ht="12.75"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3:12" ht="12.75"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3:12" ht="12.75"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3:12" ht="12.75"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3:12" ht="12.75"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3:12" ht="12.75"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3:12" ht="12.75"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3:12" ht="12.75"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3:12" ht="12.75"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3:12" ht="12.75"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3:12" ht="12.75"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3:12" ht="12.75"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3:12" ht="12.75"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3:12" ht="12.75"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3:12" ht="12.75"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3:12" ht="12.75"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3:12" ht="12.75"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3:12" ht="12.75"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3:12" ht="12.75"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3:12" ht="12.75"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3:12" ht="12.75"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3:12" ht="12.75"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3:12" ht="12.75"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3:12" ht="12.75"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3:12" ht="12.75"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3:12" ht="12.75"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3:12" ht="12.75"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3:12" ht="12.75"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3:12" ht="12.75"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3:12" ht="12.75"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3:12" ht="12.75"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3:12" ht="12.75"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3:12" ht="12.75"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3:12" ht="12.75"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3:12" ht="12.75"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3:12" ht="12.75"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3:12" ht="12.75"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3:12" ht="12.75"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3:12" ht="12.75"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3:12" ht="12.75"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3:12" ht="12.75"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3:12" ht="12.75"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3:12" ht="12.75"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3:12" ht="12.75"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3:12" ht="12.75"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3:12" ht="12.75"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3:12" ht="12.75"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3:12" ht="12.75"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3:12" ht="12.75"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3:12" ht="12.75"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3:12" ht="12.75"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3:12" ht="12.75"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3:12" ht="12.75"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3:12" ht="12.75"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3:12" ht="12.75"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3:12" ht="12.75"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3:12" ht="12.75"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3:12" ht="12.75"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3:12" ht="12.75"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3:12" ht="12.75"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3:12" ht="12.75"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3:12" ht="12.75"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3:12" ht="12.75"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3:12" ht="12.75"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3:12" ht="12.75"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3:12" ht="12.75"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3:12" ht="12.75"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3:12" ht="12.75"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3:12" ht="12.75"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3:12" ht="12.75"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3:12" ht="12.75"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3:12" ht="12.75"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3:12" ht="12.75"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3:12" ht="12.75"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3:12" ht="12.75"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3:12" ht="12.75"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3:12" ht="12.75"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3:12" ht="12.75"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3:12" ht="12.75"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3:12" ht="12.75"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3:12" ht="12.75"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3:12" ht="12.75"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3:12" ht="12.75"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3:12" ht="12.75"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3:12" ht="12.75"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3:12" ht="12.75"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3:12" ht="12.75"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3:12" ht="12.75"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3:12" ht="12.75"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3:12" ht="12.75"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3:12" ht="12.75"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3:12" ht="12.75"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3:12" ht="12.75"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3:12" ht="12.75"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3:12" ht="12.75"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3:12" ht="12.75"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3:12" ht="12.75"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3:12" ht="12.75"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3:12" ht="12.75"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3:12" ht="12.75"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3:12" ht="12.75"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3:12" ht="12.75"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3:12" ht="12.75"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3:12" ht="12.75"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3:12" ht="12.75"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3:12" ht="12.75"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3:12" ht="12.75"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3:12" ht="12.75"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3:12" ht="12.75"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3:12" ht="12.75"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3:12" ht="12.75"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3:12" ht="12.75"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3:12" ht="12.75"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3:12" ht="12.75"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3:12" ht="12.75"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3:12" ht="12.75"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3:12" ht="12.75"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3:12" ht="12.75"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3:12" ht="12.75"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3:12" ht="12.75"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3:12" ht="12.75"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3:12" ht="12.75"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3:12" ht="12.75"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3:12" ht="12.75"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3:12" ht="12.75"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3:12" ht="12.75"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3:12" ht="12.75"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3:12" ht="12.75"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3:12" ht="12.75"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3:12" ht="12.75"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3:12" ht="12.75"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3:12" ht="12.75"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3:12" ht="12.75"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3:12" ht="12.75"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3:12" ht="12.75"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3:12" ht="12.75"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3:12" ht="12.75"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3:12" ht="12.75"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3:12" ht="12.75"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3:12" ht="12.75"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3:12" ht="12.75"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3:12" ht="12.75"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3:12" ht="12.75"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3:12" ht="12.75"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3:12" ht="12.75"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3:12" ht="12.75"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3:12" ht="12.75"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3:12" ht="12.75"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3:12" ht="12.75"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3:12" ht="12.75"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3:12" ht="12.75"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3:12" ht="12.75"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3:12" ht="12.75"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3:12" ht="12.75"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3:12" ht="12.75"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3:12" ht="12.75"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3:12" ht="12.75"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3:12" ht="12.75"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3:12" ht="12.75"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3:12" ht="12.75"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3:12" ht="12.75"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3:12" ht="12.75"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3:12" ht="12.75"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3:12" ht="12.75"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3:12" ht="12.75"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3:12" ht="12.75"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3:12" ht="12.75"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3:12" ht="12.75"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3:12" ht="12.75"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3:12" ht="12.75"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3:12" ht="12.75"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3:12" ht="12.75"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3:12" ht="12.75"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3:12" ht="12.75"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3:12" ht="12.75"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3:12" ht="12.75"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3:12" ht="12.75"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3:12" ht="12.75"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3:12" ht="12.75"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3:12" ht="12.75"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3:12" ht="12.75"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3:12" ht="12.75"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3:12" ht="12.75"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3:12" ht="12.75"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3:12" ht="12.75"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3:12" ht="12.75"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3:12" ht="12.75"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3:12" ht="12.75"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3:12" ht="12.75"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3:12" ht="12.75"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3:12" ht="12.75"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3:12" ht="12.75"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3:12" ht="12.75"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3:12" ht="12.75"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3:12" ht="12.75"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3:12" ht="12.75"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3:12" ht="12.75"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3:12" ht="12.75"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3:12" ht="12.75"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3:12" ht="12.75"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3:12" ht="12.75"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3:12" ht="12.75"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3:12" ht="12.75"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3:12" ht="12.75"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3:12" ht="12.75"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3:12" ht="12.75"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3:12" ht="12.75"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3:12" ht="12.75"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3:12" ht="12.75"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3:12" ht="12.75"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3:12" ht="12.75"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3:12" ht="12.75"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3:12" ht="12.75"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3:12" ht="12.75"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3:12" ht="12.75"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3:12" ht="12.75"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3:12" ht="12.75"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3:12" ht="12.75"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3:12" ht="12.75"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3:12" ht="12.75"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3:12" ht="12.75"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3:12" ht="12.75"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3:12" ht="12.75"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3:12" ht="12.75"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3:12" ht="12.75"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3:12" ht="12.75"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3:12" ht="12.75"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3:12" ht="12.75"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3:12" ht="12.75"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3:12" ht="12.75"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3:12" ht="12.75"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3:12" ht="12.75"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3:12" ht="12.75"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3:12" ht="12.75"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3:12" ht="12.75"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3:12" ht="12.75"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3:12" ht="12.75"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3:12" ht="12.75"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3:12" ht="12.75"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3:12" ht="12.75"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3:12" ht="12.75"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3:12" ht="12.75"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3:12" ht="12.75"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3:12" ht="12.75"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3:12" ht="12.75"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3:12" ht="12.75"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3:12" ht="12.75"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3:12" ht="12.75"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3:12" ht="12.75"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spans="3:12" ht="12.75"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spans="3:12" ht="12.75"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spans="3:12" ht="12.75"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spans="3:12" ht="12.75"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spans="3:12" ht="12.75"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spans="3:12" ht="12.75"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spans="3:12" ht="12.75"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spans="3:12" ht="12.75"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spans="3:12" ht="12.75"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spans="3:12" ht="12.75"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spans="3:12" ht="12.75"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spans="3:12" ht="12.75"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spans="3:12" ht="12.75"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spans="3:12" ht="12.75"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3:12" ht="12.75"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3:12" ht="12.75"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spans="3:12" ht="12.75"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spans="3:12" ht="12.75"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spans="3:12" ht="12.75"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spans="3:12" ht="12.75"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spans="3:12" ht="12.75"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spans="3:12" ht="12.75">
      <c r="C686" s="8"/>
      <c r="D686" s="8"/>
      <c r="E686" s="8"/>
      <c r="F686" s="8"/>
      <c r="G686" s="8"/>
      <c r="H686" s="8"/>
      <c r="I686" s="8"/>
      <c r="J686" s="8"/>
      <c r="K686" s="8"/>
      <c r="L686" s="8"/>
    </row>
    <row r="687" spans="3:12" ht="12.75">
      <c r="C687" s="8"/>
      <c r="D687" s="8"/>
      <c r="E687" s="8"/>
      <c r="F687" s="8"/>
      <c r="G687" s="8"/>
      <c r="H687" s="8"/>
      <c r="I687" s="8"/>
      <c r="J687" s="8"/>
      <c r="K687" s="8"/>
      <c r="L687" s="8"/>
    </row>
    <row r="688" spans="3:12" ht="12.75">
      <c r="C688" s="8"/>
      <c r="D688" s="8"/>
      <c r="E688" s="8"/>
      <c r="F688" s="8"/>
      <c r="G688" s="8"/>
      <c r="H688" s="8"/>
      <c r="I688" s="8"/>
      <c r="J688" s="8"/>
      <c r="K688" s="8"/>
      <c r="L688" s="8"/>
    </row>
    <row r="689" spans="3:12" ht="12.75">
      <c r="C689" s="8"/>
      <c r="D689" s="8"/>
      <c r="E689" s="8"/>
      <c r="F689" s="8"/>
      <c r="G689" s="8"/>
      <c r="H689" s="8"/>
      <c r="I689" s="8"/>
      <c r="J689" s="8"/>
      <c r="K689" s="8"/>
      <c r="L689" s="8"/>
    </row>
    <row r="690" spans="3:12" ht="12.75"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spans="3:12" ht="12.75">
      <c r="C691" s="8"/>
      <c r="D691" s="8"/>
      <c r="E691" s="8"/>
      <c r="F691" s="8"/>
      <c r="G691" s="8"/>
      <c r="H691" s="8"/>
      <c r="I691" s="8"/>
      <c r="J691" s="8"/>
      <c r="K691" s="8"/>
      <c r="L691" s="8"/>
    </row>
    <row r="692" spans="3:12" ht="12.75"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spans="3:12" ht="12.75">
      <c r="C693" s="8"/>
      <c r="D693" s="8"/>
      <c r="E693" s="8"/>
      <c r="F693" s="8"/>
      <c r="G693" s="8"/>
      <c r="H693" s="8"/>
      <c r="I693" s="8"/>
      <c r="J693" s="8"/>
      <c r="K693" s="8"/>
      <c r="L693" s="8"/>
    </row>
    <row r="694" spans="3:12" ht="12.75">
      <c r="C694" s="8"/>
      <c r="D694" s="8"/>
      <c r="E694" s="8"/>
      <c r="F694" s="8"/>
      <c r="G694" s="8"/>
      <c r="H694" s="8"/>
      <c r="I694" s="8"/>
      <c r="J694" s="8"/>
      <c r="K694" s="8"/>
      <c r="L694" s="8"/>
    </row>
    <row r="695" spans="3:12" ht="12.75">
      <c r="C695" s="8"/>
      <c r="D695" s="8"/>
      <c r="E695" s="8"/>
      <c r="F695" s="8"/>
      <c r="G695" s="8"/>
      <c r="H695" s="8"/>
      <c r="I695" s="8"/>
      <c r="J695" s="8"/>
      <c r="K695" s="8"/>
      <c r="L695" s="8"/>
    </row>
    <row r="696" spans="3:12" ht="12.75">
      <c r="C696" s="8"/>
      <c r="D696" s="8"/>
      <c r="E696" s="8"/>
      <c r="F696" s="8"/>
      <c r="G696" s="8"/>
      <c r="H696" s="8"/>
      <c r="I696" s="8"/>
      <c r="J696" s="8"/>
      <c r="K696" s="8"/>
      <c r="L696" s="8"/>
    </row>
    <row r="697" spans="3:12" ht="12.75">
      <c r="C697" s="8"/>
      <c r="D697" s="8"/>
      <c r="E697" s="8"/>
      <c r="F697" s="8"/>
      <c r="G697" s="8"/>
      <c r="H697" s="8"/>
      <c r="I697" s="8"/>
      <c r="J697" s="8"/>
      <c r="K697" s="8"/>
      <c r="L697" s="8"/>
    </row>
    <row r="698" spans="3:12" ht="12.75">
      <c r="C698" s="8"/>
      <c r="D698" s="8"/>
      <c r="E698" s="8"/>
      <c r="F698" s="8"/>
      <c r="G698" s="8"/>
      <c r="H698" s="8"/>
      <c r="I698" s="8"/>
      <c r="J698" s="8"/>
      <c r="K698" s="8"/>
      <c r="L698" s="8"/>
    </row>
    <row r="699" spans="3:12" ht="12.75">
      <c r="C699" s="8"/>
      <c r="D699" s="8"/>
      <c r="E699" s="8"/>
      <c r="F699" s="8"/>
      <c r="G699" s="8"/>
      <c r="H699" s="8"/>
      <c r="I699" s="8"/>
      <c r="J699" s="8"/>
      <c r="K699" s="8"/>
      <c r="L699" s="8"/>
    </row>
    <row r="700" spans="3:12" ht="12.75">
      <c r="C700" s="8"/>
      <c r="D700" s="8"/>
      <c r="E700" s="8"/>
      <c r="F700" s="8"/>
      <c r="G700" s="8"/>
      <c r="H700" s="8"/>
      <c r="I700" s="8"/>
      <c r="J700" s="8"/>
      <c r="K700" s="8"/>
      <c r="L700" s="8"/>
    </row>
    <row r="701" spans="3:12" ht="12.75">
      <c r="C701" s="8"/>
      <c r="D701" s="8"/>
      <c r="E701" s="8"/>
      <c r="F701" s="8"/>
      <c r="G701" s="8"/>
      <c r="H701" s="8"/>
      <c r="I701" s="8"/>
      <c r="J701" s="8"/>
      <c r="K701" s="8"/>
      <c r="L701" s="8"/>
    </row>
    <row r="702" spans="3:12" ht="12.75"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spans="3:12" ht="12.75">
      <c r="C703" s="8"/>
      <c r="D703" s="8"/>
      <c r="E703" s="8"/>
      <c r="F703" s="8"/>
      <c r="G703" s="8"/>
      <c r="H703" s="8"/>
      <c r="I703" s="8"/>
      <c r="J703" s="8"/>
      <c r="K703" s="8"/>
      <c r="L703" s="8"/>
    </row>
    <row r="704" spans="3:12" ht="12.75">
      <c r="C704" s="8"/>
      <c r="D704" s="8"/>
      <c r="E704" s="8"/>
      <c r="F704" s="8"/>
      <c r="G704" s="8"/>
      <c r="H704" s="8"/>
      <c r="I704" s="8"/>
      <c r="J704" s="8"/>
      <c r="K704" s="8"/>
      <c r="L704" s="8"/>
    </row>
    <row r="705" spans="3:12" ht="12.75"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spans="3:12" ht="12.75">
      <c r="C706" s="8"/>
      <c r="D706" s="8"/>
      <c r="E706" s="8"/>
      <c r="F706" s="8"/>
      <c r="G706" s="8"/>
      <c r="H706" s="8"/>
      <c r="I706" s="8"/>
      <c r="J706" s="8"/>
      <c r="K706" s="8"/>
      <c r="L706" s="8"/>
    </row>
    <row r="707" spans="3:12" ht="12.75">
      <c r="C707" s="8"/>
      <c r="D707" s="8"/>
      <c r="E707" s="8"/>
      <c r="F707" s="8"/>
      <c r="G707" s="8"/>
      <c r="H707" s="8"/>
      <c r="I707" s="8"/>
      <c r="J707" s="8"/>
      <c r="K707" s="8"/>
      <c r="L707" s="8"/>
    </row>
    <row r="708" spans="3:12" ht="12.75"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spans="3:12" ht="12.75">
      <c r="C709" s="8"/>
      <c r="D709" s="8"/>
      <c r="E709" s="8"/>
      <c r="F709" s="8"/>
      <c r="G709" s="8"/>
      <c r="H709" s="8"/>
      <c r="I709" s="8"/>
      <c r="J709" s="8"/>
      <c r="K709" s="8"/>
      <c r="L709" s="8"/>
    </row>
    <row r="710" spans="3:12" ht="12.75"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spans="3:12" ht="12.75">
      <c r="C711" s="8"/>
      <c r="D711" s="8"/>
      <c r="E711" s="8"/>
      <c r="F711" s="8"/>
      <c r="G711" s="8"/>
      <c r="H711" s="8"/>
      <c r="I711" s="8"/>
      <c r="J711" s="8"/>
      <c r="K711" s="8"/>
      <c r="L711" s="8"/>
    </row>
    <row r="712" spans="3:12" ht="12.75">
      <c r="C712" s="8"/>
      <c r="D712" s="8"/>
      <c r="E712" s="8"/>
      <c r="F712" s="8"/>
      <c r="G712" s="8"/>
      <c r="H712" s="8"/>
      <c r="I712" s="8"/>
      <c r="J712" s="8"/>
      <c r="K712" s="8"/>
      <c r="L712" s="8"/>
    </row>
    <row r="713" spans="3:12" ht="12.75">
      <c r="C713" s="8"/>
      <c r="D713" s="8"/>
      <c r="E713" s="8"/>
      <c r="F713" s="8"/>
      <c r="G713" s="8"/>
      <c r="H713" s="8"/>
      <c r="I713" s="8"/>
      <c r="J713" s="8"/>
      <c r="K713" s="8"/>
      <c r="L713" s="8"/>
    </row>
    <row r="714" spans="3:12" ht="12.75">
      <c r="C714" s="8"/>
      <c r="D714" s="8"/>
      <c r="E714" s="8"/>
      <c r="F714" s="8"/>
      <c r="G714" s="8"/>
      <c r="H714" s="8"/>
      <c r="I714" s="8"/>
      <c r="J714" s="8"/>
      <c r="K714" s="8"/>
      <c r="L714" s="8"/>
    </row>
    <row r="715" spans="3:12" ht="12.75">
      <c r="C715" s="8"/>
      <c r="D715" s="8"/>
      <c r="E715" s="8"/>
      <c r="F715" s="8"/>
      <c r="G715" s="8"/>
      <c r="H715" s="8"/>
      <c r="I715" s="8"/>
      <c r="J715" s="8"/>
      <c r="K715" s="8"/>
      <c r="L715" s="8"/>
    </row>
    <row r="716" spans="3:12" ht="12.75">
      <c r="C716" s="8"/>
      <c r="D716" s="8"/>
      <c r="E716" s="8"/>
      <c r="F716" s="8"/>
      <c r="G716" s="8"/>
      <c r="H716" s="8"/>
      <c r="I716" s="8"/>
      <c r="J716" s="8"/>
      <c r="K716" s="8"/>
      <c r="L716" s="8"/>
    </row>
    <row r="717" spans="3:12" ht="12.75">
      <c r="C717" s="8"/>
      <c r="D717" s="8"/>
      <c r="E717" s="8"/>
      <c r="F717" s="8"/>
      <c r="G717" s="8"/>
      <c r="H717" s="8"/>
      <c r="I717" s="8"/>
      <c r="J717" s="8"/>
      <c r="K717" s="8"/>
      <c r="L717" s="8"/>
    </row>
    <row r="718" spans="3:12" ht="12.75">
      <c r="C718" s="8"/>
      <c r="D718" s="8"/>
      <c r="E718" s="8"/>
      <c r="F718" s="8"/>
      <c r="G718" s="8"/>
      <c r="H718" s="8"/>
      <c r="I718" s="8"/>
      <c r="J718" s="8"/>
      <c r="K718" s="8"/>
      <c r="L718" s="8"/>
    </row>
    <row r="719" spans="3:12" ht="12.75">
      <c r="C719" s="8"/>
      <c r="D719" s="8"/>
      <c r="E719" s="8"/>
      <c r="F719" s="8"/>
      <c r="G719" s="8"/>
      <c r="H719" s="8"/>
      <c r="I719" s="8"/>
      <c r="J719" s="8"/>
      <c r="K719" s="8"/>
      <c r="L719" s="8"/>
    </row>
    <row r="720" spans="3:12" ht="12.75">
      <c r="C720" s="8"/>
      <c r="D720" s="8"/>
      <c r="E720" s="8"/>
      <c r="F720" s="8"/>
      <c r="G720" s="8"/>
      <c r="H720" s="8"/>
      <c r="I720" s="8"/>
      <c r="J720" s="8"/>
      <c r="K720" s="8"/>
      <c r="L720" s="8"/>
    </row>
    <row r="721" spans="3:12" ht="12.75">
      <c r="C721" s="8"/>
      <c r="D721" s="8"/>
      <c r="E721" s="8"/>
      <c r="F721" s="8"/>
      <c r="G721" s="8"/>
      <c r="H721" s="8"/>
      <c r="I721" s="8"/>
      <c r="J721" s="8"/>
      <c r="K721" s="8"/>
      <c r="L721" s="8"/>
    </row>
    <row r="722" spans="3:12" ht="12.75">
      <c r="C722" s="8"/>
      <c r="D722" s="8"/>
      <c r="E722" s="8"/>
      <c r="F722" s="8"/>
      <c r="G722" s="8"/>
      <c r="H722" s="8"/>
      <c r="I722" s="8"/>
      <c r="J722" s="8"/>
      <c r="K722" s="8"/>
      <c r="L722" s="8"/>
    </row>
    <row r="723" spans="3:12" ht="12.75">
      <c r="C723" s="8"/>
      <c r="D723" s="8"/>
      <c r="E723" s="8"/>
      <c r="F723" s="8"/>
      <c r="G723" s="8"/>
      <c r="H723" s="8"/>
      <c r="I723" s="8"/>
      <c r="J723" s="8"/>
      <c r="K723" s="8"/>
      <c r="L723" s="8"/>
    </row>
    <row r="724" spans="3:12" ht="12.75">
      <c r="C724" s="8"/>
      <c r="D724" s="8"/>
      <c r="E724" s="8"/>
      <c r="F724" s="8"/>
      <c r="G724" s="8"/>
      <c r="H724" s="8"/>
      <c r="I724" s="8"/>
      <c r="J724" s="8"/>
      <c r="K724" s="8"/>
      <c r="L724" s="8"/>
    </row>
    <row r="725" spans="3:12" ht="12.75">
      <c r="C725" s="8"/>
      <c r="D725" s="8"/>
      <c r="E725" s="8"/>
      <c r="F725" s="8"/>
      <c r="G725" s="8"/>
      <c r="H725" s="8"/>
      <c r="I725" s="8"/>
      <c r="J725" s="8"/>
      <c r="K725" s="8"/>
      <c r="L725" s="8"/>
    </row>
    <row r="726" spans="3:12" ht="12.75">
      <c r="C726" s="8"/>
      <c r="D726" s="8"/>
      <c r="E726" s="8"/>
      <c r="F726" s="8"/>
      <c r="G726" s="8"/>
      <c r="H726" s="8"/>
      <c r="I726" s="8"/>
      <c r="J726" s="8"/>
      <c r="K726" s="8"/>
      <c r="L726" s="8"/>
    </row>
    <row r="727" spans="3:12" ht="12.75">
      <c r="C727" s="8"/>
      <c r="D727" s="8"/>
      <c r="E727" s="8"/>
      <c r="F727" s="8"/>
      <c r="G727" s="8"/>
      <c r="H727" s="8"/>
      <c r="I727" s="8"/>
      <c r="J727" s="8"/>
      <c r="K727" s="8"/>
      <c r="L727" s="8"/>
    </row>
    <row r="728" spans="3:12" ht="12.75"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spans="3:12" ht="12.75">
      <c r="C729" s="8"/>
      <c r="D729" s="8"/>
      <c r="E729" s="8"/>
      <c r="F729" s="8"/>
      <c r="G729" s="8"/>
      <c r="H729" s="8"/>
      <c r="I729" s="8"/>
      <c r="J729" s="8"/>
      <c r="K729" s="8"/>
      <c r="L729" s="8"/>
    </row>
  </sheetData>
  <sheetProtection/>
  <printOptions/>
  <pageMargins left="0.3937007874015748" right="0" top="0.8661417322834646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H39"/>
  <sheetViews>
    <sheetView zoomScale="120" zoomScaleNormal="120" zoomScalePageLayoutView="0" workbookViewId="0" topLeftCell="A7">
      <selection activeCell="AS8" sqref="AS8:BH8"/>
    </sheetView>
  </sheetViews>
  <sheetFormatPr defaultColWidth="1.421875" defaultRowHeight="15"/>
  <cols>
    <col min="1" max="31" width="1.421875" style="4" customWidth="1"/>
    <col min="32" max="32" width="0.9921875" style="4" customWidth="1"/>
    <col min="33" max="33" width="1.421875" style="4" customWidth="1"/>
    <col min="34" max="34" width="2.28125" style="4" customWidth="1"/>
    <col min="35" max="35" width="0.13671875" style="4" customWidth="1"/>
    <col min="36" max="43" width="1.421875" style="4" customWidth="1"/>
    <col min="44" max="44" width="2.57421875" style="4" customWidth="1"/>
    <col min="45" max="47" width="1.421875" style="4" customWidth="1"/>
    <col min="48" max="48" width="0.9921875" style="4" customWidth="1"/>
    <col min="49" max="59" width="1.421875" style="4" customWidth="1"/>
    <col min="60" max="60" width="2.7109375" style="4" customWidth="1"/>
    <col min="61" max="16384" width="1.421875" style="4" customWidth="1"/>
  </cols>
  <sheetData>
    <row r="2" ht="12.75" hidden="1"/>
    <row r="3" spans="1:60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6" t="s">
        <v>89</v>
      </c>
    </row>
    <row r="4" spans="1:6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s="5" customFormat="1" ht="15.75">
      <c r="A5" s="254" t="s">
        <v>88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</row>
    <row r="6" spans="1:60" s="5" customFormat="1" ht="15.75">
      <c r="A6" s="254" t="s">
        <v>0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</row>
    <row r="7" spans="1:60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6" t="s">
        <v>26</v>
      </c>
    </row>
    <row r="8" spans="1:60" ht="12.75">
      <c r="A8" s="255" t="s">
        <v>1</v>
      </c>
      <c r="B8" s="255"/>
      <c r="C8" s="255"/>
      <c r="D8" s="255"/>
      <c r="E8" s="255" t="s">
        <v>62</v>
      </c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6" t="s">
        <v>286</v>
      </c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 t="s">
        <v>287</v>
      </c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</row>
    <row r="9" spans="1:60" ht="12.75">
      <c r="A9" s="257" t="s">
        <v>4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 t="s">
        <v>23</v>
      </c>
      <c r="AD9" s="257"/>
      <c r="AE9" s="257"/>
      <c r="AF9" s="257"/>
      <c r="AG9" s="257" t="s">
        <v>22</v>
      </c>
      <c r="AH9" s="257"/>
      <c r="AI9" s="257"/>
      <c r="AJ9" s="257" t="s">
        <v>21</v>
      </c>
      <c r="AK9" s="257"/>
      <c r="AL9" s="257"/>
      <c r="AM9" s="257" t="s">
        <v>20</v>
      </c>
      <c r="AN9" s="257"/>
      <c r="AO9" s="257"/>
      <c r="AP9" s="257" t="s">
        <v>19</v>
      </c>
      <c r="AQ9" s="257"/>
      <c r="AR9" s="257"/>
      <c r="AS9" s="257" t="s">
        <v>23</v>
      </c>
      <c r="AT9" s="257"/>
      <c r="AU9" s="257"/>
      <c r="AV9" s="257"/>
      <c r="AW9" s="257" t="s">
        <v>22</v>
      </c>
      <c r="AX9" s="257"/>
      <c r="AY9" s="257"/>
      <c r="AZ9" s="257" t="s">
        <v>21</v>
      </c>
      <c r="BA9" s="257"/>
      <c r="BB9" s="257"/>
      <c r="BC9" s="257" t="s">
        <v>20</v>
      </c>
      <c r="BD9" s="257"/>
      <c r="BE9" s="257"/>
      <c r="BF9" s="257" t="s">
        <v>19</v>
      </c>
      <c r="BG9" s="257"/>
      <c r="BH9" s="257"/>
    </row>
    <row r="10" spans="1:60" ht="12.75">
      <c r="A10" s="256">
        <v>1</v>
      </c>
      <c r="B10" s="256"/>
      <c r="C10" s="256"/>
      <c r="D10" s="256"/>
      <c r="E10" s="256">
        <v>2</v>
      </c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>
        <v>3</v>
      </c>
      <c r="AD10" s="256"/>
      <c r="AE10" s="256"/>
      <c r="AF10" s="256"/>
      <c r="AG10" s="256">
        <v>4</v>
      </c>
      <c r="AH10" s="256"/>
      <c r="AI10" s="256"/>
      <c r="AJ10" s="256">
        <v>5</v>
      </c>
      <c r="AK10" s="256"/>
      <c r="AL10" s="256"/>
      <c r="AM10" s="256">
        <v>6</v>
      </c>
      <c r="AN10" s="256"/>
      <c r="AO10" s="256"/>
      <c r="AP10" s="258">
        <v>7</v>
      </c>
      <c r="AQ10" s="259"/>
      <c r="AR10" s="260"/>
      <c r="AS10" s="256">
        <v>8</v>
      </c>
      <c r="AT10" s="256"/>
      <c r="AU10" s="256"/>
      <c r="AV10" s="256"/>
      <c r="AW10" s="256">
        <v>9</v>
      </c>
      <c r="AX10" s="256"/>
      <c r="AY10" s="256"/>
      <c r="AZ10" s="256">
        <v>10</v>
      </c>
      <c r="BA10" s="256"/>
      <c r="BB10" s="256"/>
      <c r="BC10" s="256">
        <v>11</v>
      </c>
      <c r="BD10" s="256"/>
      <c r="BE10" s="256"/>
      <c r="BF10" s="256">
        <v>12</v>
      </c>
      <c r="BG10" s="256"/>
      <c r="BH10" s="256"/>
    </row>
    <row r="11" spans="1:60" ht="12.75">
      <c r="A11" s="261" t="s">
        <v>18</v>
      </c>
      <c r="B11" s="262"/>
      <c r="C11" s="262"/>
      <c r="D11" s="262"/>
      <c r="E11" s="263" t="s">
        <v>87</v>
      </c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5"/>
      <c r="AC11" s="266">
        <v>674240</v>
      </c>
      <c r="AD11" s="267"/>
      <c r="AE11" s="267"/>
      <c r="AF11" s="268"/>
      <c r="AG11" s="269">
        <v>0</v>
      </c>
      <c r="AH11" s="270"/>
      <c r="AI11" s="271"/>
      <c r="AJ11" s="269">
        <v>0</v>
      </c>
      <c r="AK11" s="270"/>
      <c r="AL11" s="271"/>
      <c r="AM11" s="269">
        <v>0</v>
      </c>
      <c r="AN11" s="270"/>
      <c r="AO11" s="271"/>
      <c r="AP11" s="266">
        <f>AC11</f>
        <v>674240</v>
      </c>
      <c r="AQ11" s="267"/>
      <c r="AR11" s="268"/>
      <c r="AS11" s="266">
        <v>674240</v>
      </c>
      <c r="AT11" s="267"/>
      <c r="AU11" s="267"/>
      <c r="AV11" s="268"/>
      <c r="AW11" s="269">
        <v>0</v>
      </c>
      <c r="AX11" s="270"/>
      <c r="AY11" s="271"/>
      <c r="AZ11" s="269">
        <v>0</v>
      </c>
      <c r="BA11" s="270"/>
      <c r="BB11" s="271"/>
      <c r="BC11" s="269">
        <v>0</v>
      </c>
      <c r="BD11" s="270"/>
      <c r="BE11" s="271"/>
      <c r="BF11" s="266">
        <f>AS11</f>
        <v>674240</v>
      </c>
      <c r="BG11" s="267"/>
      <c r="BH11" s="268"/>
    </row>
    <row r="12" spans="1:60" ht="12.75">
      <c r="A12" s="272" t="s">
        <v>60</v>
      </c>
      <c r="B12" s="272"/>
      <c r="C12" s="272"/>
      <c r="D12" s="272"/>
      <c r="E12" s="273" t="s">
        <v>86</v>
      </c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4">
        <v>0</v>
      </c>
      <c r="AD12" s="274"/>
      <c r="AE12" s="274"/>
      <c r="AF12" s="274"/>
      <c r="AG12" s="275">
        <v>0</v>
      </c>
      <c r="AH12" s="275"/>
      <c r="AI12" s="275"/>
      <c r="AJ12" s="275">
        <v>0</v>
      </c>
      <c r="AK12" s="275"/>
      <c r="AL12" s="275"/>
      <c r="AM12" s="275">
        <v>0</v>
      </c>
      <c r="AN12" s="275"/>
      <c r="AO12" s="275"/>
      <c r="AP12" s="276">
        <v>0</v>
      </c>
      <c r="AQ12" s="277"/>
      <c r="AR12" s="278"/>
      <c r="AS12" s="274">
        <v>0</v>
      </c>
      <c r="AT12" s="274"/>
      <c r="AU12" s="274"/>
      <c r="AV12" s="274"/>
      <c r="AW12" s="275">
        <v>0</v>
      </c>
      <c r="AX12" s="275"/>
      <c r="AY12" s="275"/>
      <c r="AZ12" s="275">
        <v>0</v>
      </c>
      <c r="BA12" s="275"/>
      <c r="BB12" s="275"/>
      <c r="BC12" s="275">
        <v>0</v>
      </c>
      <c r="BD12" s="275"/>
      <c r="BE12" s="275"/>
      <c r="BF12" s="274">
        <v>0</v>
      </c>
      <c r="BG12" s="274"/>
      <c r="BH12" s="274"/>
    </row>
    <row r="13" spans="1:60" ht="12.75">
      <c r="A13" s="261"/>
      <c r="B13" s="262"/>
      <c r="C13" s="262"/>
      <c r="D13" s="262"/>
      <c r="E13" s="263" t="s">
        <v>85</v>
      </c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5"/>
      <c r="AC13" s="279">
        <v>0</v>
      </c>
      <c r="AD13" s="280"/>
      <c r="AE13" s="280"/>
      <c r="AF13" s="281"/>
      <c r="AG13" s="269">
        <v>0</v>
      </c>
      <c r="AH13" s="270"/>
      <c r="AI13" s="271"/>
      <c r="AJ13" s="269">
        <v>0</v>
      </c>
      <c r="AK13" s="270"/>
      <c r="AL13" s="271"/>
      <c r="AM13" s="269">
        <v>0</v>
      </c>
      <c r="AN13" s="270"/>
      <c r="AO13" s="271"/>
      <c r="AP13" s="279">
        <v>0</v>
      </c>
      <c r="AQ13" s="280"/>
      <c r="AR13" s="281"/>
      <c r="AS13" s="279">
        <v>0</v>
      </c>
      <c r="AT13" s="280"/>
      <c r="AU13" s="280"/>
      <c r="AV13" s="281"/>
      <c r="AW13" s="269">
        <v>0</v>
      </c>
      <c r="AX13" s="270"/>
      <c r="AY13" s="271"/>
      <c r="AZ13" s="269">
        <v>0</v>
      </c>
      <c r="BA13" s="270"/>
      <c r="BB13" s="271"/>
      <c r="BC13" s="269">
        <v>0</v>
      </c>
      <c r="BD13" s="270"/>
      <c r="BE13" s="271"/>
      <c r="BF13" s="279">
        <v>0</v>
      </c>
      <c r="BG13" s="280"/>
      <c r="BH13" s="281"/>
    </row>
    <row r="14" spans="1:60" ht="12.75">
      <c r="A14" s="272"/>
      <c r="B14" s="272"/>
      <c r="C14" s="272"/>
      <c r="D14" s="272"/>
      <c r="E14" s="273" t="s">
        <v>22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4">
        <v>0</v>
      </c>
      <c r="AD14" s="274"/>
      <c r="AE14" s="274"/>
      <c r="AF14" s="274"/>
      <c r="AG14" s="275">
        <v>0</v>
      </c>
      <c r="AH14" s="275"/>
      <c r="AI14" s="275"/>
      <c r="AJ14" s="275">
        <v>0</v>
      </c>
      <c r="AK14" s="275"/>
      <c r="AL14" s="275"/>
      <c r="AM14" s="275">
        <v>0</v>
      </c>
      <c r="AN14" s="275"/>
      <c r="AO14" s="275"/>
      <c r="AP14" s="276">
        <v>0</v>
      </c>
      <c r="AQ14" s="277"/>
      <c r="AR14" s="278"/>
      <c r="AS14" s="274">
        <v>0</v>
      </c>
      <c r="AT14" s="274"/>
      <c r="AU14" s="274"/>
      <c r="AV14" s="274"/>
      <c r="AW14" s="275">
        <v>0</v>
      </c>
      <c r="AX14" s="275"/>
      <c r="AY14" s="275"/>
      <c r="AZ14" s="275">
        <v>0</v>
      </c>
      <c r="BA14" s="275"/>
      <c r="BB14" s="275"/>
      <c r="BC14" s="275">
        <v>0</v>
      </c>
      <c r="BD14" s="275"/>
      <c r="BE14" s="275"/>
      <c r="BF14" s="274">
        <v>0</v>
      </c>
      <c r="BG14" s="274"/>
      <c r="BH14" s="274"/>
    </row>
    <row r="15" spans="1:60" ht="12.75">
      <c r="A15" s="261"/>
      <c r="B15" s="262"/>
      <c r="C15" s="262"/>
      <c r="D15" s="262"/>
      <c r="E15" s="263" t="s">
        <v>21</v>
      </c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5"/>
      <c r="AC15" s="279">
        <v>0</v>
      </c>
      <c r="AD15" s="280"/>
      <c r="AE15" s="280"/>
      <c r="AF15" s="281"/>
      <c r="AG15" s="269">
        <v>0</v>
      </c>
      <c r="AH15" s="270"/>
      <c r="AI15" s="271"/>
      <c r="AJ15" s="269">
        <v>0</v>
      </c>
      <c r="AK15" s="270"/>
      <c r="AL15" s="271"/>
      <c r="AM15" s="269">
        <v>0</v>
      </c>
      <c r="AN15" s="270"/>
      <c r="AO15" s="271"/>
      <c r="AP15" s="279">
        <v>0</v>
      </c>
      <c r="AQ15" s="280"/>
      <c r="AR15" s="281"/>
      <c r="AS15" s="279">
        <v>0</v>
      </c>
      <c r="AT15" s="280"/>
      <c r="AU15" s="280"/>
      <c r="AV15" s="281"/>
      <c r="AW15" s="269">
        <v>0</v>
      </c>
      <c r="AX15" s="270"/>
      <c r="AY15" s="271"/>
      <c r="AZ15" s="269">
        <v>0</v>
      </c>
      <c r="BA15" s="270"/>
      <c r="BB15" s="271"/>
      <c r="BC15" s="269">
        <v>0</v>
      </c>
      <c r="BD15" s="270"/>
      <c r="BE15" s="271"/>
      <c r="BF15" s="279">
        <v>0</v>
      </c>
      <c r="BG15" s="280"/>
      <c r="BH15" s="281"/>
    </row>
    <row r="16" spans="1:60" ht="12.75">
      <c r="A16" s="272"/>
      <c r="B16" s="272"/>
      <c r="C16" s="272"/>
      <c r="D16" s="272"/>
      <c r="E16" s="282" t="s">
        <v>20</v>
      </c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74">
        <v>0</v>
      </c>
      <c r="AD16" s="274"/>
      <c r="AE16" s="274"/>
      <c r="AF16" s="274"/>
      <c r="AG16" s="275">
        <v>0</v>
      </c>
      <c r="AH16" s="275"/>
      <c r="AI16" s="275"/>
      <c r="AJ16" s="275">
        <v>0</v>
      </c>
      <c r="AK16" s="275"/>
      <c r="AL16" s="275"/>
      <c r="AM16" s="275">
        <v>0</v>
      </c>
      <c r="AN16" s="275"/>
      <c r="AO16" s="275"/>
      <c r="AP16" s="276">
        <v>0</v>
      </c>
      <c r="AQ16" s="277"/>
      <c r="AR16" s="278"/>
      <c r="AS16" s="274">
        <v>0</v>
      </c>
      <c r="AT16" s="274"/>
      <c r="AU16" s="274"/>
      <c r="AV16" s="274"/>
      <c r="AW16" s="275">
        <v>0</v>
      </c>
      <c r="AX16" s="275"/>
      <c r="AY16" s="275"/>
      <c r="AZ16" s="275">
        <v>0</v>
      </c>
      <c r="BA16" s="275"/>
      <c r="BB16" s="275"/>
      <c r="BC16" s="275">
        <v>0</v>
      </c>
      <c r="BD16" s="275"/>
      <c r="BE16" s="275"/>
      <c r="BF16" s="274">
        <v>0</v>
      </c>
      <c r="BG16" s="274"/>
      <c r="BH16" s="274"/>
    </row>
    <row r="17" spans="1:60" ht="12.75">
      <c r="A17" s="272" t="s">
        <v>58</v>
      </c>
      <c r="B17" s="272"/>
      <c r="C17" s="272"/>
      <c r="D17" s="272"/>
      <c r="E17" s="273" t="s">
        <v>84</v>
      </c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83">
        <f>AC11</f>
        <v>674240</v>
      </c>
      <c r="AD17" s="283"/>
      <c r="AE17" s="283"/>
      <c r="AF17" s="283"/>
      <c r="AG17" s="275">
        <v>0</v>
      </c>
      <c r="AH17" s="275"/>
      <c r="AI17" s="275"/>
      <c r="AJ17" s="275">
        <v>0</v>
      </c>
      <c r="AK17" s="275"/>
      <c r="AL17" s="275"/>
      <c r="AM17" s="275">
        <v>0</v>
      </c>
      <c r="AN17" s="275"/>
      <c r="AO17" s="275"/>
      <c r="AP17" s="284">
        <f>AC17</f>
        <v>674240</v>
      </c>
      <c r="AQ17" s="285"/>
      <c r="AR17" s="286"/>
      <c r="AS17" s="283">
        <f>AC17</f>
        <v>674240</v>
      </c>
      <c r="AT17" s="283"/>
      <c r="AU17" s="283"/>
      <c r="AV17" s="283"/>
      <c r="AW17" s="275">
        <v>0</v>
      </c>
      <c r="AX17" s="275"/>
      <c r="AY17" s="275"/>
      <c r="AZ17" s="275">
        <v>0</v>
      </c>
      <c r="BA17" s="275"/>
      <c r="BB17" s="275"/>
      <c r="BC17" s="275">
        <v>0</v>
      </c>
      <c r="BD17" s="275"/>
      <c r="BE17" s="275"/>
      <c r="BF17" s="283">
        <f>AS17</f>
        <v>674240</v>
      </c>
      <c r="BG17" s="283"/>
      <c r="BH17" s="283"/>
    </row>
    <row r="18" spans="1:60" ht="12.75">
      <c r="A18" s="261" t="s">
        <v>83</v>
      </c>
      <c r="B18" s="262"/>
      <c r="C18" s="262"/>
      <c r="D18" s="262"/>
      <c r="E18" s="289" t="s">
        <v>82</v>
      </c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1"/>
      <c r="AC18" s="270">
        <v>0</v>
      </c>
      <c r="AD18" s="270"/>
      <c r="AE18" s="270"/>
      <c r="AF18" s="271"/>
      <c r="AG18" s="269">
        <v>0</v>
      </c>
      <c r="AH18" s="270"/>
      <c r="AI18" s="271"/>
      <c r="AJ18" s="269">
        <v>0</v>
      </c>
      <c r="AK18" s="270"/>
      <c r="AL18" s="271"/>
      <c r="AM18" s="269">
        <v>0</v>
      </c>
      <c r="AN18" s="270"/>
      <c r="AO18" s="271"/>
      <c r="AP18" s="269">
        <v>0</v>
      </c>
      <c r="AQ18" s="270"/>
      <c r="AR18" s="271"/>
      <c r="AS18" s="269">
        <v>0</v>
      </c>
      <c r="AT18" s="270"/>
      <c r="AU18" s="270"/>
      <c r="AV18" s="271"/>
      <c r="AW18" s="269">
        <v>0</v>
      </c>
      <c r="AX18" s="270"/>
      <c r="AY18" s="271"/>
      <c r="AZ18" s="269">
        <v>0</v>
      </c>
      <c r="BA18" s="270"/>
      <c r="BB18" s="271"/>
      <c r="BC18" s="269">
        <v>0</v>
      </c>
      <c r="BD18" s="270"/>
      <c r="BE18" s="271"/>
      <c r="BF18" s="269">
        <v>0</v>
      </c>
      <c r="BG18" s="270"/>
      <c r="BH18" s="271"/>
    </row>
    <row r="19" spans="1:60" ht="12.75">
      <c r="A19" s="287"/>
      <c r="B19" s="288"/>
      <c r="C19" s="288"/>
      <c r="D19" s="288"/>
      <c r="E19" s="295" t="s">
        <v>55</v>
      </c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7"/>
      <c r="AC19" s="292"/>
      <c r="AD19" s="292"/>
      <c r="AE19" s="292"/>
      <c r="AF19" s="293"/>
      <c r="AG19" s="294"/>
      <c r="AH19" s="292"/>
      <c r="AI19" s="293"/>
      <c r="AJ19" s="294"/>
      <c r="AK19" s="292"/>
      <c r="AL19" s="293"/>
      <c r="AM19" s="294"/>
      <c r="AN19" s="292"/>
      <c r="AO19" s="293"/>
      <c r="AP19" s="294"/>
      <c r="AQ19" s="292"/>
      <c r="AR19" s="293"/>
      <c r="AS19" s="294"/>
      <c r="AT19" s="292"/>
      <c r="AU19" s="292"/>
      <c r="AV19" s="293"/>
      <c r="AW19" s="294"/>
      <c r="AX19" s="292"/>
      <c r="AY19" s="293"/>
      <c r="AZ19" s="294"/>
      <c r="BA19" s="292"/>
      <c r="BB19" s="293"/>
      <c r="BC19" s="294"/>
      <c r="BD19" s="292"/>
      <c r="BE19" s="293"/>
      <c r="BF19" s="294"/>
      <c r="BG19" s="292"/>
      <c r="BH19" s="293"/>
    </row>
    <row r="20" spans="1:60" ht="12.75">
      <c r="A20" s="261" t="s">
        <v>81</v>
      </c>
      <c r="B20" s="262"/>
      <c r="C20" s="262"/>
      <c r="D20" s="262"/>
      <c r="E20" s="289" t="s">
        <v>80</v>
      </c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1"/>
      <c r="AC20" s="270">
        <v>0</v>
      </c>
      <c r="AD20" s="270"/>
      <c r="AE20" s="270"/>
      <c r="AF20" s="271"/>
      <c r="AG20" s="269">
        <v>0</v>
      </c>
      <c r="AH20" s="270"/>
      <c r="AI20" s="271"/>
      <c r="AJ20" s="269">
        <v>0</v>
      </c>
      <c r="AK20" s="270"/>
      <c r="AL20" s="271"/>
      <c r="AM20" s="269">
        <v>0</v>
      </c>
      <c r="AN20" s="270"/>
      <c r="AO20" s="271"/>
      <c r="AP20" s="269">
        <v>0</v>
      </c>
      <c r="AQ20" s="270"/>
      <c r="AR20" s="271"/>
      <c r="AS20" s="269">
        <v>0</v>
      </c>
      <c r="AT20" s="270"/>
      <c r="AU20" s="270"/>
      <c r="AV20" s="271"/>
      <c r="AW20" s="269">
        <v>0</v>
      </c>
      <c r="AX20" s="270"/>
      <c r="AY20" s="271"/>
      <c r="AZ20" s="269">
        <v>0</v>
      </c>
      <c r="BA20" s="270"/>
      <c r="BB20" s="271"/>
      <c r="BC20" s="269">
        <v>0</v>
      </c>
      <c r="BD20" s="270"/>
      <c r="BE20" s="271"/>
      <c r="BF20" s="269">
        <v>0</v>
      </c>
      <c r="BG20" s="270"/>
      <c r="BH20" s="271"/>
    </row>
    <row r="21" spans="1:60" ht="12.75">
      <c r="A21" s="287"/>
      <c r="B21" s="288"/>
      <c r="C21" s="288"/>
      <c r="D21" s="288"/>
      <c r="E21" s="295" t="s">
        <v>79</v>
      </c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7"/>
      <c r="AC21" s="292"/>
      <c r="AD21" s="292"/>
      <c r="AE21" s="292"/>
      <c r="AF21" s="293"/>
      <c r="AG21" s="294"/>
      <c r="AH21" s="292"/>
      <c r="AI21" s="293"/>
      <c r="AJ21" s="294"/>
      <c r="AK21" s="292"/>
      <c r="AL21" s="293"/>
      <c r="AM21" s="294"/>
      <c r="AN21" s="292"/>
      <c r="AO21" s="293"/>
      <c r="AP21" s="294"/>
      <c r="AQ21" s="292"/>
      <c r="AR21" s="293"/>
      <c r="AS21" s="294"/>
      <c r="AT21" s="292"/>
      <c r="AU21" s="292"/>
      <c r="AV21" s="293"/>
      <c r="AW21" s="294"/>
      <c r="AX21" s="292"/>
      <c r="AY21" s="293"/>
      <c r="AZ21" s="294"/>
      <c r="BA21" s="292"/>
      <c r="BB21" s="293"/>
      <c r="BC21" s="294"/>
      <c r="BD21" s="292"/>
      <c r="BE21" s="293"/>
      <c r="BF21" s="294"/>
      <c r="BG21" s="292"/>
      <c r="BH21" s="293"/>
    </row>
    <row r="22" spans="1:60" ht="12.75">
      <c r="A22" s="261" t="s">
        <v>13</v>
      </c>
      <c r="B22" s="262"/>
      <c r="C22" s="262"/>
      <c r="D22" s="262"/>
      <c r="E22" s="295" t="s">
        <v>78</v>
      </c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7"/>
      <c r="AC22" s="266">
        <v>191240</v>
      </c>
      <c r="AD22" s="267"/>
      <c r="AE22" s="267"/>
      <c r="AF22" s="268"/>
      <c r="AG22" s="269">
        <v>0</v>
      </c>
      <c r="AH22" s="270"/>
      <c r="AI22" s="271"/>
      <c r="AJ22" s="269">
        <v>0</v>
      </c>
      <c r="AK22" s="270"/>
      <c r="AL22" s="271"/>
      <c r="AM22" s="269">
        <v>0</v>
      </c>
      <c r="AN22" s="270"/>
      <c r="AO22" s="271"/>
      <c r="AP22" s="266">
        <f>AC22</f>
        <v>191240</v>
      </c>
      <c r="AQ22" s="267"/>
      <c r="AR22" s="268"/>
      <c r="AS22" s="266">
        <v>191240</v>
      </c>
      <c r="AT22" s="267"/>
      <c r="AU22" s="267"/>
      <c r="AV22" s="268"/>
      <c r="AW22" s="269">
        <v>0</v>
      </c>
      <c r="AX22" s="270"/>
      <c r="AY22" s="271"/>
      <c r="AZ22" s="269">
        <v>0</v>
      </c>
      <c r="BA22" s="270"/>
      <c r="BB22" s="271"/>
      <c r="BC22" s="269">
        <v>0</v>
      </c>
      <c r="BD22" s="270"/>
      <c r="BE22" s="271"/>
      <c r="BF22" s="266">
        <f>AS22</f>
        <v>191240</v>
      </c>
      <c r="BG22" s="267"/>
      <c r="BH22" s="268"/>
    </row>
    <row r="23" spans="1:60" ht="12.75">
      <c r="A23" s="272"/>
      <c r="B23" s="272"/>
      <c r="C23" s="272"/>
      <c r="D23" s="272"/>
      <c r="E23" s="273" t="s">
        <v>77</v>
      </c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98">
        <f>AC22/AC11</f>
        <v>0.28363787375415284</v>
      </c>
      <c r="AD23" s="298"/>
      <c r="AE23" s="298"/>
      <c r="AF23" s="298"/>
      <c r="AG23" s="275">
        <v>0</v>
      </c>
      <c r="AH23" s="275"/>
      <c r="AI23" s="275"/>
      <c r="AJ23" s="275">
        <v>0</v>
      </c>
      <c r="AK23" s="275"/>
      <c r="AL23" s="275"/>
      <c r="AM23" s="275">
        <v>0</v>
      </c>
      <c r="AN23" s="275"/>
      <c r="AO23" s="275"/>
      <c r="AP23" s="299">
        <f>AC23</f>
        <v>0.28363787375415284</v>
      </c>
      <c r="AQ23" s="300"/>
      <c r="AR23" s="301"/>
      <c r="AS23" s="298">
        <f>AS22/AS11</f>
        <v>0.28363787375415284</v>
      </c>
      <c r="AT23" s="298"/>
      <c r="AU23" s="298"/>
      <c r="AV23" s="298"/>
      <c r="AW23" s="275">
        <v>0</v>
      </c>
      <c r="AX23" s="275"/>
      <c r="AY23" s="275"/>
      <c r="AZ23" s="275">
        <v>0</v>
      </c>
      <c r="BA23" s="275"/>
      <c r="BB23" s="275"/>
      <c r="BC23" s="275">
        <v>0</v>
      </c>
      <c r="BD23" s="275"/>
      <c r="BE23" s="275"/>
      <c r="BF23" s="298">
        <f>AS23</f>
        <v>0.28363787375415284</v>
      </c>
      <c r="BG23" s="298"/>
      <c r="BH23" s="298"/>
    </row>
    <row r="24" spans="1:60" ht="12.75">
      <c r="A24" s="261" t="s">
        <v>11</v>
      </c>
      <c r="B24" s="262"/>
      <c r="C24" s="262"/>
      <c r="D24" s="262"/>
      <c r="E24" s="289" t="s">
        <v>76</v>
      </c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1"/>
      <c r="AC24" s="267">
        <v>43963</v>
      </c>
      <c r="AD24" s="267"/>
      <c r="AE24" s="267"/>
      <c r="AF24" s="268"/>
      <c r="AG24" s="269">
        <v>0</v>
      </c>
      <c r="AH24" s="270"/>
      <c r="AI24" s="271"/>
      <c r="AJ24" s="269">
        <v>0</v>
      </c>
      <c r="AK24" s="270"/>
      <c r="AL24" s="271"/>
      <c r="AM24" s="269">
        <v>0</v>
      </c>
      <c r="AN24" s="270"/>
      <c r="AO24" s="271"/>
      <c r="AP24" s="266">
        <f>AC24</f>
        <v>43963</v>
      </c>
      <c r="AQ24" s="267"/>
      <c r="AR24" s="268"/>
      <c r="AS24" s="266">
        <v>43963</v>
      </c>
      <c r="AT24" s="267"/>
      <c r="AU24" s="267"/>
      <c r="AV24" s="268"/>
      <c r="AW24" s="269">
        <v>0</v>
      </c>
      <c r="AX24" s="270"/>
      <c r="AY24" s="271"/>
      <c r="AZ24" s="269">
        <v>0</v>
      </c>
      <c r="BA24" s="270"/>
      <c r="BB24" s="271"/>
      <c r="BC24" s="269">
        <v>0</v>
      </c>
      <c r="BD24" s="270"/>
      <c r="BE24" s="271"/>
      <c r="BF24" s="266">
        <f>AS24</f>
        <v>43963</v>
      </c>
      <c r="BG24" s="267"/>
      <c r="BH24" s="268"/>
    </row>
    <row r="25" spans="1:60" ht="12.75">
      <c r="A25" s="287"/>
      <c r="B25" s="288"/>
      <c r="C25" s="288"/>
      <c r="D25" s="288"/>
      <c r="E25" s="295" t="s">
        <v>75</v>
      </c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7"/>
      <c r="AC25" s="302"/>
      <c r="AD25" s="302"/>
      <c r="AE25" s="302"/>
      <c r="AF25" s="303"/>
      <c r="AG25" s="294"/>
      <c r="AH25" s="292"/>
      <c r="AI25" s="293"/>
      <c r="AJ25" s="294"/>
      <c r="AK25" s="292"/>
      <c r="AL25" s="293"/>
      <c r="AM25" s="294"/>
      <c r="AN25" s="292"/>
      <c r="AO25" s="293"/>
      <c r="AP25" s="304"/>
      <c r="AQ25" s="302"/>
      <c r="AR25" s="303"/>
      <c r="AS25" s="304"/>
      <c r="AT25" s="302"/>
      <c r="AU25" s="302"/>
      <c r="AV25" s="303"/>
      <c r="AW25" s="294"/>
      <c r="AX25" s="292"/>
      <c r="AY25" s="293"/>
      <c r="AZ25" s="294"/>
      <c r="BA25" s="292"/>
      <c r="BB25" s="293"/>
      <c r="BC25" s="294"/>
      <c r="BD25" s="292"/>
      <c r="BE25" s="293"/>
      <c r="BF25" s="304"/>
      <c r="BG25" s="302"/>
      <c r="BH25" s="303"/>
    </row>
    <row r="26" spans="1:60" ht="12.75">
      <c r="A26" s="272" t="s">
        <v>6</v>
      </c>
      <c r="B26" s="272"/>
      <c r="C26" s="272"/>
      <c r="D26" s="272"/>
      <c r="E26" s="273" t="s">
        <v>74</v>
      </c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83">
        <f>AC11-AC22-AC24</f>
        <v>439037</v>
      </c>
      <c r="AD26" s="283"/>
      <c r="AE26" s="283"/>
      <c r="AF26" s="283"/>
      <c r="AG26" s="275">
        <v>0</v>
      </c>
      <c r="AH26" s="275"/>
      <c r="AI26" s="275"/>
      <c r="AJ26" s="275">
        <v>0</v>
      </c>
      <c r="AK26" s="275"/>
      <c r="AL26" s="275"/>
      <c r="AM26" s="275">
        <v>0</v>
      </c>
      <c r="AN26" s="275"/>
      <c r="AO26" s="275"/>
      <c r="AP26" s="284">
        <f>AP11-AP22-AP24</f>
        <v>439037</v>
      </c>
      <c r="AQ26" s="285"/>
      <c r="AR26" s="286"/>
      <c r="AS26" s="283">
        <f>AS11-AS22-AS24</f>
        <v>439037</v>
      </c>
      <c r="AT26" s="283"/>
      <c r="AU26" s="283"/>
      <c r="AV26" s="283"/>
      <c r="AW26" s="275">
        <v>0</v>
      </c>
      <c r="AX26" s="275"/>
      <c r="AY26" s="275"/>
      <c r="AZ26" s="275">
        <v>0</v>
      </c>
      <c r="BA26" s="275"/>
      <c r="BB26" s="275"/>
      <c r="BC26" s="275">
        <v>0</v>
      </c>
      <c r="BD26" s="275"/>
      <c r="BE26" s="275"/>
      <c r="BF26" s="283">
        <f>BF11-BF22-BF24</f>
        <v>439037</v>
      </c>
      <c r="BG26" s="283"/>
      <c r="BH26" s="283"/>
    </row>
    <row r="27" spans="1:60" ht="12.75">
      <c r="A27" s="261" t="s">
        <v>47</v>
      </c>
      <c r="B27" s="262"/>
      <c r="C27" s="262"/>
      <c r="D27" s="262"/>
      <c r="E27" s="289" t="s">
        <v>73</v>
      </c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1"/>
      <c r="AC27" s="267">
        <f>AC26</f>
        <v>439037</v>
      </c>
      <c r="AD27" s="267"/>
      <c r="AE27" s="267"/>
      <c r="AF27" s="268"/>
      <c r="AG27" s="269">
        <v>0</v>
      </c>
      <c r="AH27" s="270"/>
      <c r="AI27" s="271"/>
      <c r="AJ27" s="269">
        <v>0</v>
      </c>
      <c r="AK27" s="270"/>
      <c r="AL27" s="271"/>
      <c r="AM27" s="269">
        <v>0</v>
      </c>
      <c r="AN27" s="270"/>
      <c r="AO27" s="271"/>
      <c r="AP27" s="266">
        <f>AP26</f>
        <v>439037</v>
      </c>
      <c r="AQ27" s="267"/>
      <c r="AR27" s="268"/>
      <c r="AS27" s="266">
        <f>AS26</f>
        <v>439037</v>
      </c>
      <c r="AT27" s="267"/>
      <c r="AU27" s="267"/>
      <c r="AV27" s="268"/>
      <c r="AW27" s="269">
        <v>0</v>
      </c>
      <c r="AX27" s="270"/>
      <c r="AY27" s="271"/>
      <c r="AZ27" s="269">
        <v>0</v>
      </c>
      <c r="BA27" s="270"/>
      <c r="BB27" s="271"/>
      <c r="BC27" s="269">
        <v>0</v>
      </c>
      <c r="BD27" s="270"/>
      <c r="BE27" s="271"/>
      <c r="BF27" s="266">
        <f>BF26</f>
        <v>439037</v>
      </c>
      <c r="BG27" s="267"/>
      <c r="BH27" s="268"/>
    </row>
    <row r="28" spans="1:60" ht="12.75">
      <c r="A28" s="287"/>
      <c r="B28" s="288"/>
      <c r="C28" s="288"/>
      <c r="D28" s="288"/>
      <c r="E28" s="295" t="s">
        <v>72</v>
      </c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7"/>
      <c r="AC28" s="302"/>
      <c r="AD28" s="302"/>
      <c r="AE28" s="302"/>
      <c r="AF28" s="303"/>
      <c r="AG28" s="294"/>
      <c r="AH28" s="292"/>
      <c r="AI28" s="293"/>
      <c r="AJ28" s="294"/>
      <c r="AK28" s="292"/>
      <c r="AL28" s="293"/>
      <c r="AM28" s="294"/>
      <c r="AN28" s="292"/>
      <c r="AO28" s="293"/>
      <c r="AP28" s="304"/>
      <c r="AQ28" s="302"/>
      <c r="AR28" s="303"/>
      <c r="AS28" s="304"/>
      <c r="AT28" s="302"/>
      <c r="AU28" s="302"/>
      <c r="AV28" s="303"/>
      <c r="AW28" s="294"/>
      <c r="AX28" s="292"/>
      <c r="AY28" s="293"/>
      <c r="AZ28" s="294"/>
      <c r="BA28" s="292"/>
      <c r="BB28" s="293"/>
      <c r="BC28" s="294"/>
      <c r="BD28" s="292"/>
      <c r="BE28" s="293"/>
      <c r="BF28" s="304"/>
      <c r="BG28" s="302"/>
      <c r="BH28" s="303"/>
    </row>
    <row r="29" spans="1:60" ht="12.75">
      <c r="A29" s="272"/>
      <c r="B29" s="272"/>
      <c r="C29" s="272"/>
      <c r="D29" s="272"/>
      <c r="E29" s="273" t="s">
        <v>71</v>
      </c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5">
        <v>0</v>
      </c>
      <c r="AD29" s="275"/>
      <c r="AE29" s="275"/>
      <c r="AF29" s="275"/>
      <c r="AG29" s="275">
        <v>0</v>
      </c>
      <c r="AH29" s="275"/>
      <c r="AI29" s="275"/>
      <c r="AJ29" s="275">
        <v>0</v>
      </c>
      <c r="AK29" s="275"/>
      <c r="AL29" s="275"/>
      <c r="AM29" s="275">
        <v>0</v>
      </c>
      <c r="AN29" s="275"/>
      <c r="AO29" s="275"/>
      <c r="AP29" s="305">
        <v>0</v>
      </c>
      <c r="AQ29" s="306"/>
      <c r="AR29" s="307"/>
      <c r="AS29" s="275">
        <v>0</v>
      </c>
      <c r="AT29" s="275"/>
      <c r="AU29" s="275"/>
      <c r="AV29" s="275"/>
      <c r="AW29" s="275">
        <v>0</v>
      </c>
      <c r="AX29" s="275"/>
      <c r="AY29" s="275"/>
      <c r="AZ29" s="275">
        <v>0</v>
      </c>
      <c r="BA29" s="275"/>
      <c r="BB29" s="275"/>
      <c r="BC29" s="275">
        <v>0</v>
      </c>
      <c r="BD29" s="275"/>
      <c r="BE29" s="275"/>
      <c r="BF29" s="275">
        <v>0</v>
      </c>
      <c r="BG29" s="275"/>
      <c r="BH29" s="275"/>
    </row>
    <row r="30" spans="1:60" ht="12.75">
      <c r="A30" s="261"/>
      <c r="B30" s="262"/>
      <c r="C30" s="262"/>
      <c r="D30" s="262"/>
      <c r="E30" s="289" t="s">
        <v>70</v>
      </c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1"/>
      <c r="AC30" s="270">
        <v>0</v>
      </c>
      <c r="AD30" s="270"/>
      <c r="AE30" s="270"/>
      <c r="AF30" s="271"/>
      <c r="AG30" s="269">
        <v>0</v>
      </c>
      <c r="AH30" s="270"/>
      <c r="AI30" s="271"/>
      <c r="AJ30" s="269">
        <v>0</v>
      </c>
      <c r="AK30" s="270"/>
      <c r="AL30" s="271"/>
      <c r="AM30" s="269">
        <v>0</v>
      </c>
      <c r="AN30" s="270"/>
      <c r="AO30" s="271"/>
      <c r="AP30" s="269">
        <v>0</v>
      </c>
      <c r="AQ30" s="270"/>
      <c r="AR30" s="271"/>
      <c r="AS30" s="269">
        <v>0</v>
      </c>
      <c r="AT30" s="270"/>
      <c r="AU30" s="270"/>
      <c r="AV30" s="271"/>
      <c r="AW30" s="269">
        <v>0</v>
      </c>
      <c r="AX30" s="270"/>
      <c r="AY30" s="271"/>
      <c r="AZ30" s="269">
        <v>0</v>
      </c>
      <c r="BA30" s="270"/>
      <c r="BB30" s="271"/>
      <c r="BC30" s="269">
        <v>0</v>
      </c>
      <c r="BD30" s="270"/>
      <c r="BE30" s="271"/>
      <c r="BF30" s="269">
        <v>0</v>
      </c>
      <c r="BG30" s="270"/>
      <c r="BH30" s="271"/>
    </row>
    <row r="31" spans="1:60" ht="12.75">
      <c r="A31" s="287"/>
      <c r="B31" s="288"/>
      <c r="C31" s="288"/>
      <c r="D31" s="288"/>
      <c r="E31" s="295" t="s">
        <v>69</v>
      </c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7"/>
      <c r="AC31" s="292"/>
      <c r="AD31" s="292"/>
      <c r="AE31" s="292"/>
      <c r="AF31" s="293"/>
      <c r="AG31" s="294"/>
      <c r="AH31" s="292"/>
      <c r="AI31" s="293"/>
      <c r="AJ31" s="294"/>
      <c r="AK31" s="292"/>
      <c r="AL31" s="293"/>
      <c r="AM31" s="294"/>
      <c r="AN31" s="292"/>
      <c r="AO31" s="293"/>
      <c r="AP31" s="294"/>
      <c r="AQ31" s="292"/>
      <c r="AR31" s="293"/>
      <c r="AS31" s="294"/>
      <c r="AT31" s="292"/>
      <c r="AU31" s="292"/>
      <c r="AV31" s="293"/>
      <c r="AW31" s="294"/>
      <c r="AX31" s="292"/>
      <c r="AY31" s="293"/>
      <c r="AZ31" s="294"/>
      <c r="BA31" s="292"/>
      <c r="BB31" s="293"/>
      <c r="BC31" s="294"/>
      <c r="BD31" s="292"/>
      <c r="BE31" s="293"/>
      <c r="BF31" s="294"/>
      <c r="BG31" s="292"/>
      <c r="BH31" s="293"/>
    </row>
    <row r="32" spans="1:60" ht="12.75">
      <c r="A32" s="261"/>
      <c r="B32" s="262"/>
      <c r="C32" s="262"/>
      <c r="D32" s="262"/>
      <c r="E32" s="263" t="s">
        <v>68</v>
      </c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5"/>
      <c r="AC32" s="269">
        <v>0</v>
      </c>
      <c r="AD32" s="270"/>
      <c r="AE32" s="270"/>
      <c r="AF32" s="271"/>
      <c r="AG32" s="269">
        <v>0</v>
      </c>
      <c r="AH32" s="270"/>
      <c r="AI32" s="271"/>
      <c r="AJ32" s="269">
        <v>0</v>
      </c>
      <c r="AK32" s="270"/>
      <c r="AL32" s="271"/>
      <c r="AM32" s="269">
        <v>0</v>
      </c>
      <c r="AN32" s="270"/>
      <c r="AO32" s="271"/>
      <c r="AP32" s="269">
        <v>0</v>
      </c>
      <c r="AQ32" s="270"/>
      <c r="AR32" s="271"/>
      <c r="AS32" s="269">
        <v>0</v>
      </c>
      <c r="AT32" s="270"/>
      <c r="AU32" s="270"/>
      <c r="AV32" s="271"/>
      <c r="AW32" s="269">
        <v>0</v>
      </c>
      <c r="AX32" s="270"/>
      <c r="AY32" s="271"/>
      <c r="AZ32" s="269">
        <v>0</v>
      </c>
      <c r="BA32" s="270"/>
      <c r="BB32" s="271"/>
      <c r="BC32" s="269">
        <v>0</v>
      </c>
      <c r="BD32" s="270"/>
      <c r="BE32" s="271"/>
      <c r="BF32" s="269">
        <v>0</v>
      </c>
      <c r="BG32" s="270"/>
      <c r="BH32" s="271"/>
    </row>
    <row r="33" spans="1:60" ht="12.75">
      <c r="A33" s="272" t="s">
        <v>43</v>
      </c>
      <c r="B33" s="272"/>
      <c r="C33" s="272"/>
      <c r="D33" s="272"/>
      <c r="E33" s="273" t="s">
        <v>67</v>
      </c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5">
        <v>0</v>
      </c>
      <c r="AD33" s="275"/>
      <c r="AE33" s="275"/>
      <c r="AF33" s="275"/>
      <c r="AG33" s="275">
        <v>0</v>
      </c>
      <c r="AH33" s="275"/>
      <c r="AI33" s="275"/>
      <c r="AJ33" s="275">
        <v>0</v>
      </c>
      <c r="AK33" s="275"/>
      <c r="AL33" s="275"/>
      <c r="AM33" s="275">
        <v>0</v>
      </c>
      <c r="AN33" s="275"/>
      <c r="AO33" s="275"/>
      <c r="AP33" s="305">
        <v>0</v>
      </c>
      <c r="AQ33" s="306"/>
      <c r="AR33" s="307"/>
      <c r="AS33" s="275">
        <v>0</v>
      </c>
      <c r="AT33" s="275"/>
      <c r="AU33" s="275"/>
      <c r="AV33" s="275"/>
      <c r="AW33" s="275">
        <v>0</v>
      </c>
      <c r="AX33" s="275"/>
      <c r="AY33" s="275"/>
      <c r="AZ33" s="275">
        <v>0</v>
      </c>
      <c r="BA33" s="275"/>
      <c r="BB33" s="275"/>
      <c r="BC33" s="275">
        <v>0</v>
      </c>
      <c r="BD33" s="275"/>
      <c r="BE33" s="275"/>
      <c r="BF33" s="275">
        <v>0</v>
      </c>
      <c r="BG33" s="275"/>
      <c r="BH33" s="275"/>
    </row>
    <row r="34" spans="1:60" ht="12.75">
      <c r="A34" s="308" t="s">
        <v>40</v>
      </c>
      <c r="B34" s="309"/>
      <c r="C34" s="309"/>
      <c r="D34" s="309"/>
      <c r="E34" s="263" t="s">
        <v>66</v>
      </c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5"/>
      <c r="AC34" s="305">
        <v>0</v>
      </c>
      <c r="AD34" s="306"/>
      <c r="AE34" s="306"/>
      <c r="AF34" s="307"/>
      <c r="AG34" s="305">
        <v>0</v>
      </c>
      <c r="AH34" s="306"/>
      <c r="AI34" s="307"/>
      <c r="AJ34" s="305">
        <v>0</v>
      </c>
      <c r="AK34" s="306"/>
      <c r="AL34" s="307"/>
      <c r="AM34" s="305">
        <v>0</v>
      </c>
      <c r="AN34" s="306"/>
      <c r="AO34" s="307"/>
      <c r="AP34" s="305">
        <v>0</v>
      </c>
      <c r="AQ34" s="306"/>
      <c r="AR34" s="307"/>
      <c r="AS34" s="305">
        <v>0</v>
      </c>
      <c r="AT34" s="306"/>
      <c r="AU34" s="306"/>
      <c r="AV34" s="307"/>
      <c r="AW34" s="305">
        <v>0</v>
      </c>
      <c r="AX34" s="306"/>
      <c r="AY34" s="307"/>
      <c r="AZ34" s="305">
        <v>0</v>
      </c>
      <c r="BA34" s="306"/>
      <c r="BB34" s="307"/>
      <c r="BC34" s="305">
        <v>0</v>
      </c>
      <c r="BD34" s="306"/>
      <c r="BE34" s="307"/>
      <c r="BF34" s="305">
        <v>0</v>
      </c>
      <c r="BG34" s="306"/>
      <c r="BH34" s="307"/>
    </row>
    <row r="39" spans="5:51" ht="15.75"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</row>
  </sheetData>
  <sheetProtection/>
  <mergeCells count="264">
    <mergeCell ref="AP34:AR34"/>
    <mergeCell ref="AS34:AV34"/>
    <mergeCell ref="AW34:AY34"/>
    <mergeCell ref="AZ34:BB34"/>
    <mergeCell ref="BC34:BE34"/>
    <mergeCell ref="BF34:BH34"/>
    <mergeCell ref="A34:D34"/>
    <mergeCell ref="E34:AB34"/>
    <mergeCell ref="AC34:AF34"/>
    <mergeCell ref="AG34:AI34"/>
    <mergeCell ref="AJ34:AL34"/>
    <mergeCell ref="AM34:AO34"/>
    <mergeCell ref="AP33:AR33"/>
    <mergeCell ref="AS33:AV33"/>
    <mergeCell ref="AW33:AY33"/>
    <mergeCell ref="AZ33:BB33"/>
    <mergeCell ref="BC33:BE33"/>
    <mergeCell ref="BF33:BH33"/>
    <mergeCell ref="A33:D33"/>
    <mergeCell ref="E33:AB33"/>
    <mergeCell ref="AC33:AF33"/>
    <mergeCell ref="AG33:AI33"/>
    <mergeCell ref="AJ33:AL33"/>
    <mergeCell ref="AM33:AO33"/>
    <mergeCell ref="AP32:AR32"/>
    <mergeCell ref="AS32:AV32"/>
    <mergeCell ref="AW32:AY32"/>
    <mergeCell ref="AZ32:BB32"/>
    <mergeCell ref="BC32:BE32"/>
    <mergeCell ref="BF32:BH32"/>
    <mergeCell ref="A32:D32"/>
    <mergeCell ref="E32:AB32"/>
    <mergeCell ref="AC32:AF32"/>
    <mergeCell ref="AG32:AI32"/>
    <mergeCell ref="AJ32:AL32"/>
    <mergeCell ref="AM32:AO32"/>
    <mergeCell ref="AP30:AR31"/>
    <mergeCell ref="AS30:AV31"/>
    <mergeCell ref="AW30:AY31"/>
    <mergeCell ref="AZ30:BB31"/>
    <mergeCell ref="BC30:BE31"/>
    <mergeCell ref="BF30:BH31"/>
    <mergeCell ref="AZ29:BB29"/>
    <mergeCell ref="BC29:BE29"/>
    <mergeCell ref="BF29:BH29"/>
    <mergeCell ref="A30:D31"/>
    <mergeCell ref="E30:AB30"/>
    <mergeCell ref="AC30:AF31"/>
    <mergeCell ref="AG30:AI31"/>
    <mergeCell ref="AJ30:AL31"/>
    <mergeCell ref="AM30:AO31"/>
    <mergeCell ref="E31:AB31"/>
    <mergeCell ref="BF27:BH28"/>
    <mergeCell ref="A29:D29"/>
    <mergeCell ref="E29:AB29"/>
    <mergeCell ref="AC29:AF29"/>
    <mergeCell ref="AG29:AI29"/>
    <mergeCell ref="AJ29:AL29"/>
    <mergeCell ref="AM29:AO29"/>
    <mergeCell ref="AP29:AR29"/>
    <mergeCell ref="AS29:AV29"/>
    <mergeCell ref="AW29:AY29"/>
    <mergeCell ref="E28:AB28"/>
    <mergeCell ref="AP27:AR28"/>
    <mergeCell ref="AS27:AV28"/>
    <mergeCell ref="AW27:AY28"/>
    <mergeCell ref="AZ27:BB28"/>
    <mergeCell ref="BC27:BE28"/>
    <mergeCell ref="AW26:AY26"/>
    <mergeCell ref="AZ26:BB26"/>
    <mergeCell ref="BC26:BE26"/>
    <mergeCell ref="BF26:BH26"/>
    <mergeCell ref="A27:D28"/>
    <mergeCell ref="E27:AB27"/>
    <mergeCell ref="AC27:AF28"/>
    <mergeCell ref="AG27:AI28"/>
    <mergeCell ref="AJ27:AL28"/>
    <mergeCell ref="AM27:AO28"/>
    <mergeCell ref="BC24:BE25"/>
    <mergeCell ref="BF24:BH25"/>
    <mergeCell ref="A26:D26"/>
    <mergeCell ref="E26:AB26"/>
    <mergeCell ref="AC26:AF26"/>
    <mergeCell ref="AG26:AI26"/>
    <mergeCell ref="AJ26:AL26"/>
    <mergeCell ref="AM26:AO26"/>
    <mergeCell ref="AP26:AR26"/>
    <mergeCell ref="AS26:AV26"/>
    <mergeCell ref="AM24:AO25"/>
    <mergeCell ref="E25:AB25"/>
    <mergeCell ref="AP24:AR25"/>
    <mergeCell ref="AS24:AV25"/>
    <mergeCell ref="AW24:AY25"/>
    <mergeCell ref="AZ24:BB25"/>
    <mergeCell ref="AS23:AV23"/>
    <mergeCell ref="AW23:AY23"/>
    <mergeCell ref="AZ23:BB23"/>
    <mergeCell ref="BC23:BE23"/>
    <mergeCell ref="BF23:BH23"/>
    <mergeCell ref="A24:D25"/>
    <mergeCell ref="E24:AB24"/>
    <mergeCell ref="AC24:AF25"/>
    <mergeCell ref="AG24:AI25"/>
    <mergeCell ref="AJ24:AL25"/>
    <mergeCell ref="AZ22:BB22"/>
    <mergeCell ref="BC22:BE22"/>
    <mergeCell ref="BF22:BH22"/>
    <mergeCell ref="A23:D23"/>
    <mergeCell ref="E23:AB23"/>
    <mergeCell ref="AC23:AF23"/>
    <mergeCell ref="AG23:AI23"/>
    <mergeCell ref="AJ23:AL23"/>
    <mergeCell ref="AM23:AO23"/>
    <mergeCell ref="AP23:AR23"/>
    <mergeCell ref="BF20:BH21"/>
    <mergeCell ref="A22:D22"/>
    <mergeCell ref="E22:AB22"/>
    <mergeCell ref="AC22:AF22"/>
    <mergeCell ref="AG22:AI22"/>
    <mergeCell ref="AJ22:AL22"/>
    <mergeCell ref="AM22:AO22"/>
    <mergeCell ref="AP22:AR22"/>
    <mergeCell ref="AS22:AV22"/>
    <mergeCell ref="AW22:AY22"/>
    <mergeCell ref="E21:AB21"/>
    <mergeCell ref="AP20:AR21"/>
    <mergeCell ref="AS20:AV21"/>
    <mergeCell ref="AW20:AY21"/>
    <mergeCell ref="AZ20:BB21"/>
    <mergeCell ref="BC20:BE21"/>
    <mergeCell ref="AW18:AY19"/>
    <mergeCell ref="AZ18:BB19"/>
    <mergeCell ref="BC18:BE19"/>
    <mergeCell ref="BF18:BH19"/>
    <mergeCell ref="A20:D21"/>
    <mergeCell ref="E20:AB20"/>
    <mergeCell ref="AC20:AF21"/>
    <mergeCell ref="AG20:AI21"/>
    <mergeCell ref="AJ20:AL21"/>
    <mergeCell ref="AM20:AO21"/>
    <mergeCell ref="BF17:BH17"/>
    <mergeCell ref="A18:D19"/>
    <mergeCell ref="E18:AB18"/>
    <mergeCell ref="AC18:AF19"/>
    <mergeCell ref="AG18:AI19"/>
    <mergeCell ref="AJ18:AL19"/>
    <mergeCell ref="AM18:AO19"/>
    <mergeCell ref="E19:AB19"/>
    <mergeCell ref="AP18:AR19"/>
    <mergeCell ref="AS18:AV19"/>
    <mergeCell ref="AM17:AO17"/>
    <mergeCell ref="AP17:AR17"/>
    <mergeCell ref="AS17:AV17"/>
    <mergeCell ref="AW17:AY17"/>
    <mergeCell ref="AZ17:BB17"/>
    <mergeCell ref="BC17:BE17"/>
    <mergeCell ref="AS16:AV16"/>
    <mergeCell ref="AW16:AY16"/>
    <mergeCell ref="AZ16:BB16"/>
    <mergeCell ref="BC16:BE16"/>
    <mergeCell ref="BF16:BH16"/>
    <mergeCell ref="A17:D17"/>
    <mergeCell ref="E17:AB17"/>
    <mergeCell ref="AC17:AF17"/>
    <mergeCell ref="AG17:AI17"/>
    <mergeCell ref="AJ17:AL17"/>
    <mergeCell ref="AZ15:BB15"/>
    <mergeCell ref="BC15:BE15"/>
    <mergeCell ref="BF15:BH15"/>
    <mergeCell ref="A16:D16"/>
    <mergeCell ref="E16:AB16"/>
    <mergeCell ref="AC16:AF16"/>
    <mergeCell ref="AG16:AI16"/>
    <mergeCell ref="AJ16:AL16"/>
    <mergeCell ref="AM16:AO16"/>
    <mergeCell ref="AP16:AR16"/>
    <mergeCell ref="BF14:BH14"/>
    <mergeCell ref="A15:D15"/>
    <mergeCell ref="E15:AB15"/>
    <mergeCell ref="AC15:AF15"/>
    <mergeCell ref="AG15:AI15"/>
    <mergeCell ref="AJ15:AL15"/>
    <mergeCell ref="AM15:AO15"/>
    <mergeCell ref="AP15:AR15"/>
    <mergeCell ref="AS15:AV15"/>
    <mergeCell ref="AW15:AY15"/>
    <mergeCell ref="AM14:AO14"/>
    <mergeCell ref="AP14:AR14"/>
    <mergeCell ref="AS14:AV14"/>
    <mergeCell ref="AW14:AY14"/>
    <mergeCell ref="AZ14:BB14"/>
    <mergeCell ref="BC14:BE14"/>
    <mergeCell ref="AS13:AV13"/>
    <mergeCell ref="AW13:AY13"/>
    <mergeCell ref="AZ13:BB13"/>
    <mergeCell ref="BC13:BE13"/>
    <mergeCell ref="BF13:BH13"/>
    <mergeCell ref="A14:D14"/>
    <mergeCell ref="E14:AB14"/>
    <mergeCell ref="AC14:AF14"/>
    <mergeCell ref="AG14:AI14"/>
    <mergeCell ref="AJ14:AL14"/>
    <mergeCell ref="AZ12:BB12"/>
    <mergeCell ref="BC12:BE12"/>
    <mergeCell ref="BF12:BH12"/>
    <mergeCell ref="A13:D13"/>
    <mergeCell ref="E13:AB13"/>
    <mergeCell ref="AC13:AF13"/>
    <mergeCell ref="AG13:AI13"/>
    <mergeCell ref="AJ13:AL13"/>
    <mergeCell ref="AM13:AO13"/>
    <mergeCell ref="AP13:AR13"/>
    <mergeCell ref="BF11:BH11"/>
    <mergeCell ref="A12:D12"/>
    <mergeCell ref="E12:AB12"/>
    <mergeCell ref="AC12:AF12"/>
    <mergeCell ref="AG12:AI12"/>
    <mergeCell ref="AJ12:AL12"/>
    <mergeCell ref="AM12:AO12"/>
    <mergeCell ref="AP12:AR12"/>
    <mergeCell ref="AS12:AV12"/>
    <mergeCell ref="AW12:AY12"/>
    <mergeCell ref="AM11:AO11"/>
    <mergeCell ref="AP11:AR11"/>
    <mergeCell ref="AS11:AV11"/>
    <mergeCell ref="AW11:AY11"/>
    <mergeCell ref="AZ11:BB11"/>
    <mergeCell ref="BC11:BE11"/>
    <mergeCell ref="AS10:AV10"/>
    <mergeCell ref="AW10:AY10"/>
    <mergeCell ref="AZ10:BB10"/>
    <mergeCell ref="BC10:BE10"/>
    <mergeCell ref="BF10:BH10"/>
    <mergeCell ref="A11:D11"/>
    <mergeCell ref="E11:AB11"/>
    <mergeCell ref="AC11:AF11"/>
    <mergeCell ref="AG11:AI11"/>
    <mergeCell ref="AJ11:AL11"/>
    <mergeCell ref="AZ9:BB9"/>
    <mergeCell ref="BC9:BE9"/>
    <mergeCell ref="BF9:BH9"/>
    <mergeCell ref="A10:D10"/>
    <mergeCell ref="E10:AB10"/>
    <mergeCell ref="AC10:AF10"/>
    <mergeCell ref="AG10:AI10"/>
    <mergeCell ref="AJ10:AL10"/>
    <mergeCell ref="AM10:AO10"/>
    <mergeCell ref="AP10:AR10"/>
    <mergeCell ref="AG9:AI9"/>
    <mergeCell ref="AJ9:AL9"/>
    <mergeCell ref="AM9:AO9"/>
    <mergeCell ref="AP9:AR9"/>
    <mergeCell ref="AS9:AV9"/>
    <mergeCell ref="AW9:AY9"/>
    <mergeCell ref="E39:AY39"/>
    <mergeCell ref="A5:BH5"/>
    <mergeCell ref="A6:BH6"/>
    <mergeCell ref="A8:D8"/>
    <mergeCell ref="E8:AB8"/>
    <mergeCell ref="AC8:AR8"/>
    <mergeCell ref="AS8:BH8"/>
    <mergeCell ref="A9:D9"/>
    <mergeCell ref="E9:AB9"/>
    <mergeCell ref="AC9:AF9"/>
  </mergeCells>
  <printOptions/>
  <pageMargins left="0.7874015748031497" right="0.5905511811023623" top="0.7874015748031497" bottom="0.7874015748031497" header="0.2755905511811024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H34"/>
  <sheetViews>
    <sheetView zoomScale="120" zoomScaleNormal="120" zoomScalePageLayoutView="0" workbookViewId="0" topLeftCell="A4">
      <selection activeCell="AS8" sqref="AS8:BH8"/>
    </sheetView>
  </sheetViews>
  <sheetFormatPr defaultColWidth="1.421875" defaultRowHeight="15"/>
  <cols>
    <col min="1" max="43" width="1.421875" style="4" customWidth="1"/>
    <col min="44" max="44" width="2.140625" style="4" customWidth="1"/>
    <col min="45" max="59" width="1.421875" style="4" customWidth="1"/>
    <col min="60" max="60" width="2.28125" style="4" customWidth="1"/>
    <col min="61" max="16384" width="1.421875" style="4" customWidth="1"/>
  </cols>
  <sheetData>
    <row r="3" spans="1:60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6" t="s">
        <v>65</v>
      </c>
    </row>
    <row r="4" spans="1:6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s="5" customFormat="1" ht="15.75">
      <c r="A5" s="254" t="s">
        <v>64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</row>
    <row r="6" spans="1:60" s="5" customFormat="1" ht="15.75">
      <c r="A6" s="254" t="s">
        <v>0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</row>
    <row r="7" spans="1:60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6" t="s">
        <v>63</v>
      </c>
    </row>
    <row r="8" spans="1:60" ht="12.75">
      <c r="A8" s="255" t="s">
        <v>1</v>
      </c>
      <c r="B8" s="255"/>
      <c r="C8" s="255"/>
      <c r="D8" s="255"/>
      <c r="E8" s="255" t="s">
        <v>62</v>
      </c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6" t="s">
        <v>286</v>
      </c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 t="s">
        <v>287</v>
      </c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</row>
    <row r="9" spans="1:60" ht="12.75">
      <c r="A9" s="257" t="s">
        <v>4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 t="s">
        <v>23</v>
      </c>
      <c r="AD9" s="257"/>
      <c r="AE9" s="257"/>
      <c r="AF9" s="257"/>
      <c r="AG9" s="257" t="s">
        <v>22</v>
      </c>
      <c r="AH9" s="257"/>
      <c r="AI9" s="257"/>
      <c r="AJ9" s="257" t="s">
        <v>21</v>
      </c>
      <c r="AK9" s="257"/>
      <c r="AL9" s="257"/>
      <c r="AM9" s="257" t="s">
        <v>20</v>
      </c>
      <c r="AN9" s="257"/>
      <c r="AO9" s="257"/>
      <c r="AP9" s="257" t="s">
        <v>19</v>
      </c>
      <c r="AQ9" s="257"/>
      <c r="AR9" s="257"/>
      <c r="AS9" s="257" t="s">
        <v>23</v>
      </c>
      <c r="AT9" s="257"/>
      <c r="AU9" s="257"/>
      <c r="AV9" s="257"/>
      <c r="AW9" s="257" t="s">
        <v>22</v>
      </c>
      <c r="AX9" s="257"/>
      <c r="AY9" s="257"/>
      <c r="AZ9" s="257" t="s">
        <v>21</v>
      </c>
      <c r="BA9" s="257"/>
      <c r="BB9" s="257"/>
      <c r="BC9" s="257" t="s">
        <v>20</v>
      </c>
      <c r="BD9" s="257"/>
      <c r="BE9" s="257"/>
      <c r="BF9" s="257" t="s">
        <v>19</v>
      </c>
      <c r="BG9" s="257"/>
      <c r="BH9" s="257"/>
    </row>
    <row r="10" spans="1:60" ht="12.75">
      <c r="A10" s="256">
        <v>1</v>
      </c>
      <c r="B10" s="256"/>
      <c r="C10" s="256"/>
      <c r="D10" s="256"/>
      <c r="E10" s="256">
        <v>2</v>
      </c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>
        <v>3</v>
      </c>
      <c r="AD10" s="256"/>
      <c r="AE10" s="256"/>
      <c r="AF10" s="256"/>
      <c r="AG10" s="256">
        <v>4</v>
      </c>
      <c r="AH10" s="256"/>
      <c r="AI10" s="256"/>
      <c r="AJ10" s="256">
        <v>5</v>
      </c>
      <c r="AK10" s="256"/>
      <c r="AL10" s="256"/>
      <c r="AM10" s="256">
        <v>6</v>
      </c>
      <c r="AN10" s="256"/>
      <c r="AO10" s="256"/>
      <c r="AP10" s="258">
        <v>7</v>
      </c>
      <c r="AQ10" s="259"/>
      <c r="AR10" s="260"/>
      <c r="AS10" s="256">
        <v>8</v>
      </c>
      <c r="AT10" s="256"/>
      <c r="AU10" s="256"/>
      <c r="AV10" s="256"/>
      <c r="AW10" s="256">
        <v>9</v>
      </c>
      <c r="AX10" s="256"/>
      <c r="AY10" s="256"/>
      <c r="AZ10" s="256">
        <v>10</v>
      </c>
      <c r="BA10" s="256"/>
      <c r="BB10" s="256"/>
      <c r="BC10" s="256">
        <v>11</v>
      </c>
      <c r="BD10" s="256"/>
      <c r="BE10" s="256"/>
      <c r="BF10" s="256">
        <v>12</v>
      </c>
      <c r="BG10" s="256"/>
      <c r="BH10" s="256"/>
    </row>
    <row r="11" spans="1:60" ht="12.75">
      <c r="A11" s="261" t="s">
        <v>18</v>
      </c>
      <c r="B11" s="262"/>
      <c r="C11" s="262"/>
      <c r="D11" s="262"/>
      <c r="E11" s="263" t="s">
        <v>61</v>
      </c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5"/>
      <c r="AC11" s="311">
        <v>396</v>
      </c>
      <c r="AD11" s="312"/>
      <c r="AE11" s="312"/>
      <c r="AF11" s="313"/>
      <c r="AG11" s="311">
        <v>0</v>
      </c>
      <c r="AH11" s="312"/>
      <c r="AI11" s="313"/>
      <c r="AJ11" s="311">
        <v>0</v>
      </c>
      <c r="AK11" s="312"/>
      <c r="AL11" s="313"/>
      <c r="AM11" s="311">
        <v>0</v>
      </c>
      <c r="AN11" s="312"/>
      <c r="AO11" s="313"/>
      <c r="AP11" s="311">
        <f>AC11</f>
        <v>396</v>
      </c>
      <c r="AQ11" s="312"/>
      <c r="AR11" s="313"/>
      <c r="AS11" s="311">
        <f>AC11</f>
        <v>396</v>
      </c>
      <c r="AT11" s="312"/>
      <c r="AU11" s="312"/>
      <c r="AV11" s="313"/>
      <c r="AW11" s="311">
        <v>0</v>
      </c>
      <c r="AX11" s="312"/>
      <c r="AY11" s="313"/>
      <c r="AZ11" s="311">
        <v>0</v>
      </c>
      <c r="BA11" s="312"/>
      <c r="BB11" s="313"/>
      <c r="BC11" s="311">
        <v>0</v>
      </c>
      <c r="BD11" s="312"/>
      <c r="BE11" s="313"/>
      <c r="BF11" s="311">
        <f>AS11</f>
        <v>396</v>
      </c>
      <c r="BG11" s="312"/>
      <c r="BH11" s="313"/>
    </row>
    <row r="12" spans="1:60" ht="12.75">
      <c r="A12" s="272" t="s">
        <v>60</v>
      </c>
      <c r="B12" s="272"/>
      <c r="C12" s="272"/>
      <c r="D12" s="272"/>
      <c r="E12" s="273" t="s">
        <v>59</v>
      </c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317">
        <v>0</v>
      </c>
      <c r="AD12" s="317"/>
      <c r="AE12" s="317"/>
      <c r="AF12" s="317"/>
      <c r="AG12" s="317">
        <v>0</v>
      </c>
      <c r="AH12" s="317"/>
      <c r="AI12" s="317"/>
      <c r="AJ12" s="317">
        <v>0</v>
      </c>
      <c r="AK12" s="317"/>
      <c r="AL12" s="317"/>
      <c r="AM12" s="317">
        <v>0</v>
      </c>
      <c r="AN12" s="317"/>
      <c r="AO12" s="317"/>
      <c r="AP12" s="318">
        <v>0</v>
      </c>
      <c r="AQ12" s="319"/>
      <c r="AR12" s="320"/>
      <c r="AS12" s="317">
        <v>0</v>
      </c>
      <c r="AT12" s="317"/>
      <c r="AU12" s="317"/>
      <c r="AV12" s="317"/>
      <c r="AW12" s="317">
        <v>0</v>
      </c>
      <c r="AX12" s="317"/>
      <c r="AY12" s="317"/>
      <c r="AZ12" s="317">
        <v>0</v>
      </c>
      <c r="BA12" s="317"/>
      <c r="BB12" s="317"/>
      <c r="BC12" s="317">
        <v>0</v>
      </c>
      <c r="BD12" s="317"/>
      <c r="BE12" s="317"/>
      <c r="BF12" s="317">
        <v>0</v>
      </c>
      <c r="BG12" s="317"/>
      <c r="BH12" s="317"/>
    </row>
    <row r="13" spans="1:60" ht="12.75">
      <c r="A13" s="261" t="s">
        <v>58</v>
      </c>
      <c r="B13" s="262"/>
      <c r="C13" s="262"/>
      <c r="D13" s="262"/>
      <c r="E13" s="263" t="s">
        <v>57</v>
      </c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5"/>
      <c r="AC13" s="311">
        <f>AC11</f>
        <v>396</v>
      </c>
      <c r="AD13" s="312"/>
      <c r="AE13" s="312"/>
      <c r="AF13" s="313"/>
      <c r="AG13" s="311">
        <v>0</v>
      </c>
      <c r="AH13" s="312"/>
      <c r="AI13" s="313"/>
      <c r="AJ13" s="311">
        <v>0</v>
      </c>
      <c r="AK13" s="312"/>
      <c r="AL13" s="313"/>
      <c r="AM13" s="311">
        <v>0</v>
      </c>
      <c r="AN13" s="312"/>
      <c r="AO13" s="313"/>
      <c r="AP13" s="311">
        <f>AP11</f>
        <v>396</v>
      </c>
      <c r="AQ13" s="312"/>
      <c r="AR13" s="313"/>
      <c r="AS13" s="311">
        <f>AS11</f>
        <v>396</v>
      </c>
      <c r="AT13" s="312"/>
      <c r="AU13" s="312"/>
      <c r="AV13" s="313"/>
      <c r="AW13" s="311">
        <v>0</v>
      </c>
      <c r="AX13" s="312"/>
      <c r="AY13" s="313"/>
      <c r="AZ13" s="311">
        <v>0</v>
      </c>
      <c r="BA13" s="312"/>
      <c r="BB13" s="313"/>
      <c r="BC13" s="311">
        <v>0</v>
      </c>
      <c r="BD13" s="312"/>
      <c r="BE13" s="313"/>
      <c r="BF13" s="311">
        <f>BF11</f>
        <v>396</v>
      </c>
      <c r="BG13" s="312"/>
      <c r="BH13" s="313"/>
    </row>
    <row r="14" spans="1:60" ht="12.75">
      <c r="A14" s="261"/>
      <c r="B14" s="262"/>
      <c r="C14" s="262"/>
      <c r="D14" s="262"/>
      <c r="E14" s="289" t="s">
        <v>56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1"/>
      <c r="AC14" s="312">
        <v>0</v>
      </c>
      <c r="AD14" s="312"/>
      <c r="AE14" s="312"/>
      <c r="AF14" s="313"/>
      <c r="AG14" s="311">
        <v>0</v>
      </c>
      <c r="AH14" s="312"/>
      <c r="AI14" s="313"/>
      <c r="AJ14" s="311">
        <v>0</v>
      </c>
      <c r="AK14" s="312"/>
      <c r="AL14" s="313"/>
      <c r="AM14" s="311">
        <v>0</v>
      </c>
      <c r="AN14" s="312"/>
      <c r="AO14" s="313"/>
      <c r="AP14" s="311">
        <v>0</v>
      </c>
      <c r="AQ14" s="312"/>
      <c r="AR14" s="313"/>
      <c r="AS14" s="311">
        <v>0</v>
      </c>
      <c r="AT14" s="312"/>
      <c r="AU14" s="312"/>
      <c r="AV14" s="313"/>
      <c r="AW14" s="311">
        <v>0</v>
      </c>
      <c r="AX14" s="312"/>
      <c r="AY14" s="313"/>
      <c r="AZ14" s="311">
        <v>0</v>
      </c>
      <c r="BA14" s="312"/>
      <c r="BB14" s="313"/>
      <c r="BC14" s="311">
        <v>0</v>
      </c>
      <c r="BD14" s="312"/>
      <c r="BE14" s="313"/>
      <c r="BF14" s="311">
        <v>0</v>
      </c>
      <c r="BG14" s="312"/>
      <c r="BH14" s="313"/>
    </row>
    <row r="15" spans="1:60" ht="12.75">
      <c r="A15" s="287"/>
      <c r="B15" s="288"/>
      <c r="C15" s="288"/>
      <c r="D15" s="288"/>
      <c r="E15" s="295" t="s">
        <v>55</v>
      </c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7"/>
      <c r="AC15" s="314"/>
      <c r="AD15" s="314"/>
      <c r="AE15" s="314"/>
      <c r="AF15" s="315"/>
      <c r="AG15" s="316"/>
      <c r="AH15" s="314"/>
      <c r="AI15" s="315"/>
      <c r="AJ15" s="316"/>
      <c r="AK15" s="314"/>
      <c r="AL15" s="315"/>
      <c r="AM15" s="316"/>
      <c r="AN15" s="314"/>
      <c r="AO15" s="315"/>
      <c r="AP15" s="316"/>
      <c r="AQ15" s="314"/>
      <c r="AR15" s="315"/>
      <c r="AS15" s="316"/>
      <c r="AT15" s="314"/>
      <c r="AU15" s="314"/>
      <c r="AV15" s="315"/>
      <c r="AW15" s="316"/>
      <c r="AX15" s="314"/>
      <c r="AY15" s="315"/>
      <c r="AZ15" s="316"/>
      <c r="BA15" s="314"/>
      <c r="BB15" s="315"/>
      <c r="BC15" s="316"/>
      <c r="BD15" s="314"/>
      <c r="BE15" s="315"/>
      <c r="BF15" s="316"/>
      <c r="BG15" s="314"/>
      <c r="BH15" s="315"/>
    </row>
    <row r="16" spans="1:60" ht="12.75">
      <c r="A16" s="272"/>
      <c r="B16" s="272"/>
      <c r="C16" s="272"/>
      <c r="D16" s="272"/>
      <c r="E16" s="273" t="s">
        <v>54</v>
      </c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317">
        <v>0</v>
      </c>
      <c r="AD16" s="317"/>
      <c r="AE16" s="317"/>
      <c r="AF16" s="317"/>
      <c r="AG16" s="317">
        <v>0</v>
      </c>
      <c r="AH16" s="317"/>
      <c r="AI16" s="317"/>
      <c r="AJ16" s="317">
        <v>0</v>
      </c>
      <c r="AK16" s="317"/>
      <c r="AL16" s="317"/>
      <c r="AM16" s="317">
        <v>0</v>
      </c>
      <c r="AN16" s="317"/>
      <c r="AO16" s="317"/>
      <c r="AP16" s="318">
        <v>0</v>
      </c>
      <c r="AQ16" s="319"/>
      <c r="AR16" s="320"/>
      <c r="AS16" s="317">
        <v>0</v>
      </c>
      <c r="AT16" s="317"/>
      <c r="AU16" s="317"/>
      <c r="AV16" s="317"/>
      <c r="AW16" s="317">
        <v>0</v>
      </c>
      <c r="AX16" s="317"/>
      <c r="AY16" s="317"/>
      <c r="AZ16" s="317">
        <v>0</v>
      </c>
      <c r="BA16" s="317"/>
      <c r="BB16" s="317"/>
      <c r="BC16" s="317">
        <v>0</v>
      </c>
      <c r="BD16" s="317"/>
      <c r="BE16" s="317"/>
      <c r="BF16" s="317">
        <v>0</v>
      </c>
      <c r="BG16" s="317"/>
      <c r="BH16" s="317"/>
    </row>
    <row r="17" spans="1:60" ht="12.75">
      <c r="A17" s="261" t="s">
        <v>13</v>
      </c>
      <c r="B17" s="262"/>
      <c r="C17" s="262"/>
      <c r="D17" s="262"/>
      <c r="E17" s="263" t="s">
        <v>53</v>
      </c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5"/>
      <c r="AC17" s="311">
        <f>AC11*AC18/100</f>
        <v>110.88</v>
      </c>
      <c r="AD17" s="312"/>
      <c r="AE17" s="312"/>
      <c r="AF17" s="313"/>
      <c r="AG17" s="311">
        <v>0</v>
      </c>
      <c r="AH17" s="312"/>
      <c r="AI17" s="313"/>
      <c r="AJ17" s="311">
        <v>0</v>
      </c>
      <c r="AK17" s="312"/>
      <c r="AL17" s="313"/>
      <c r="AM17" s="311">
        <v>0</v>
      </c>
      <c r="AN17" s="312"/>
      <c r="AO17" s="313"/>
      <c r="AP17" s="311">
        <f>AC17</f>
        <v>110.88</v>
      </c>
      <c r="AQ17" s="312"/>
      <c r="AR17" s="313"/>
      <c r="AS17" s="311">
        <f>AC17</f>
        <v>110.88</v>
      </c>
      <c r="AT17" s="312"/>
      <c r="AU17" s="312"/>
      <c r="AV17" s="313"/>
      <c r="AW17" s="311">
        <v>0</v>
      </c>
      <c r="AX17" s="312"/>
      <c r="AY17" s="313"/>
      <c r="AZ17" s="311">
        <v>0</v>
      </c>
      <c r="BA17" s="312"/>
      <c r="BB17" s="313"/>
      <c r="BC17" s="311">
        <v>0</v>
      </c>
      <c r="BD17" s="312"/>
      <c r="BE17" s="313"/>
      <c r="BF17" s="311">
        <f>AS17</f>
        <v>110.88</v>
      </c>
      <c r="BG17" s="312"/>
      <c r="BH17" s="313"/>
    </row>
    <row r="18" spans="1:60" ht="12.75">
      <c r="A18" s="272"/>
      <c r="B18" s="272"/>
      <c r="C18" s="272"/>
      <c r="D18" s="272"/>
      <c r="E18" s="282" t="s">
        <v>52</v>
      </c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317">
        <v>28</v>
      </c>
      <c r="AD18" s="317"/>
      <c r="AE18" s="317"/>
      <c r="AF18" s="317"/>
      <c r="AG18" s="317">
        <v>0</v>
      </c>
      <c r="AH18" s="317"/>
      <c r="AI18" s="317"/>
      <c r="AJ18" s="317">
        <v>0</v>
      </c>
      <c r="AK18" s="317"/>
      <c r="AL18" s="317"/>
      <c r="AM18" s="317">
        <v>0</v>
      </c>
      <c r="AN18" s="317"/>
      <c r="AO18" s="317"/>
      <c r="AP18" s="318">
        <f>AC18</f>
        <v>28</v>
      </c>
      <c r="AQ18" s="319"/>
      <c r="AR18" s="320"/>
      <c r="AS18" s="317">
        <v>28</v>
      </c>
      <c r="AT18" s="317"/>
      <c r="AU18" s="317"/>
      <c r="AV18" s="317"/>
      <c r="AW18" s="317">
        <v>0</v>
      </c>
      <c r="AX18" s="317"/>
      <c r="AY18" s="317"/>
      <c r="AZ18" s="317">
        <v>0</v>
      </c>
      <c r="BA18" s="317"/>
      <c r="BB18" s="317"/>
      <c r="BC18" s="317">
        <v>0</v>
      </c>
      <c r="BD18" s="317"/>
      <c r="BE18" s="317"/>
      <c r="BF18" s="317">
        <f>AS18</f>
        <v>28</v>
      </c>
      <c r="BG18" s="317"/>
      <c r="BH18" s="317"/>
    </row>
    <row r="19" spans="1:60" ht="12.75">
      <c r="A19" s="261" t="s">
        <v>11</v>
      </c>
      <c r="B19" s="262"/>
      <c r="C19" s="262"/>
      <c r="D19" s="262"/>
      <c r="E19" s="289" t="s">
        <v>51</v>
      </c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1"/>
      <c r="AC19" s="312">
        <v>26</v>
      </c>
      <c r="AD19" s="312"/>
      <c r="AE19" s="312"/>
      <c r="AF19" s="313"/>
      <c r="AG19" s="311">
        <v>0</v>
      </c>
      <c r="AH19" s="312"/>
      <c r="AI19" s="313"/>
      <c r="AJ19" s="311">
        <v>0</v>
      </c>
      <c r="AK19" s="312"/>
      <c r="AL19" s="313"/>
      <c r="AM19" s="311">
        <v>0</v>
      </c>
      <c r="AN19" s="312"/>
      <c r="AO19" s="313"/>
      <c r="AP19" s="311">
        <f>AC19</f>
        <v>26</v>
      </c>
      <c r="AQ19" s="312"/>
      <c r="AR19" s="313"/>
      <c r="AS19" s="312">
        <v>26</v>
      </c>
      <c r="AT19" s="312"/>
      <c r="AU19" s="312"/>
      <c r="AV19" s="313"/>
      <c r="AW19" s="311">
        <v>0</v>
      </c>
      <c r="AX19" s="312"/>
      <c r="AY19" s="313"/>
      <c r="AZ19" s="311">
        <v>0</v>
      </c>
      <c r="BA19" s="312"/>
      <c r="BB19" s="313"/>
      <c r="BC19" s="311">
        <v>0</v>
      </c>
      <c r="BD19" s="312"/>
      <c r="BE19" s="313"/>
      <c r="BF19" s="311">
        <f>AS19</f>
        <v>26</v>
      </c>
      <c r="BG19" s="312"/>
      <c r="BH19" s="313"/>
    </row>
    <row r="20" spans="1:60" ht="12.75">
      <c r="A20" s="287"/>
      <c r="B20" s="288"/>
      <c r="C20" s="288"/>
      <c r="D20" s="288"/>
      <c r="E20" s="295" t="s">
        <v>50</v>
      </c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7"/>
      <c r="AC20" s="314"/>
      <c r="AD20" s="314"/>
      <c r="AE20" s="314"/>
      <c r="AF20" s="315"/>
      <c r="AG20" s="316"/>
      <c r="AH20" s="314"/>
      <c r="AI20" s="315"/>
      <c r="AJ20" s="316"/>
      <c r="AK20" s="314"/>
      <c r="AL20" s="315"/>
      <c r="AM20" s="316"/>
      <c r="AN20" s="314"/>
      <c r="AO20" s="315"/>
      <c r="AP20" s="316"/>
      <c r="AQ20" s="314"/>
      <c r="AR20" s="315"/>
      <c r="AS20" s="314"/>
      <c r="AT20" s="314"/>
      <c r="AU20" s="314"/>
      <c r="AV20" s="315"/>
      <c r="AW20" s="316"/>
      <c r="AX20" s="314"/>
      <c r="AY20" s="315"/>
      <c r="AZ20" s="316"/>
      <c r="BA20" s="314"/>
      <c r="BB20" s="315"/>
      <c r="BC20" s="316"/>
      <c r="BD20" s="314"/>
      <c r="BE20" s="315"/>
      <c r="BF20" s="316"/>
      <c r="BG20" s="314"/>
      <c r="BH20" s="315"/>
    </row>
    <row r="21" spans="1:60" ht="12.75">
      <c r="A21" s="261" t="s">
        <v>6</v>
      </c>
      <c r="B21" s="262"/>
      <c r="C21" s="262"/>
      <c r="D21" s="262"/>
      <c r="E21" s="289" t="s">
        <v>49</v>
      </c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1"/>
      <c r="AC21" s="312">
        <f>AC11-AC17-AC19</f>
        <v>259.12</v>
      </c>
      <c r="AD21" s="312"/>
      <c r="AE21" s="312"/>
      <c r="AF21" s="313"/>
      <c r="AG21" s="311">
        <v>0</v>
      </c>
      <c r="AH21" s="312"/>
      <c r="AI21" s="313"/>
      <c r="AJ21" s="311">
        <v>0</v>
      </c>
      <c r="AK21" s="312"/>
      <c r="AL21" s="313"/>
      <c r="AM21" s="311">
        <v>0</v>
      </c>
      <c r="AN21" s="312"/>
      <c r="AO21" s="313"/>
      <c r="AP21" s="311">
        <f>AC21</f>
        <v>259.12</v>
      </c>
      <c r="AQ21" s="312"/>
      <c r="AR21" s="313"/>
      <c r="AS21" s="312">
        <f>AS11-AS17-AS19</f>
        <v>259.12</v>
      </c>
      <c r="AT21" s="312"/>
      <c r="AU21" s="312"/>
      <c r="AV21" s="313"/>
      <c r="AW21" s="311">
        <v>0</v>
      </c>
      <c r="AX21" s="312"/>
      <c r="AY21" s="313"/>
      <c r="AZ21" s="311">
        <v>0</v>
      </c>
      <c r="BA21" s="312"/>
      <c r="BB21" s="313"/>
      <c r="BC21" s="311">
        <v>0</v>
      </c>
      <c r="BD21" s="312"/>
      <c r="BE21" s="313"/>
      <c r="BF21" s="311">
        <v>85.21864437222513</v>
      </c>
      <c r="BG21" s="312"/>
      <c r="BH21" s="313"/>
    </row>
    <row r="22" spans="1:60" ht="12.75">
      <c r="A22" s="287"/>
      <c r="B22" s="288"/>
      <c r="C22" s="288"/>
      <c r="D22" s="288"/>
      <c r="E22" s="295" t="s">
        <v>48</v>
      </c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7"/>
      <c r="AC22" s="314"/>
      <c r="AD22" s="314"/>
      <c r="AE22" s="314"/>
      <c r="AF22" s="315"/>
      <c r="AG22" s="316"/>
      <c r="AH22" s="314"/>
      <c r="AI22" s="315"/>
      <c r="AJ22" s="316"/>
      <c r="AK22" s="314"/>
      <c r="AL22" s="315"/>
      <c r="AM22" s="316"/>
      <c r="AN22" s="314"/>
      <c r="AO22" s="315"/>
      <c r="AP22" s="316"/>
      <c r="AQ22" s="314"/>
      <c r="AR22" s="315"/>
      <c r="AS22" s="314"/>
      <c r="AT22" s="314"/>
      <c r="AU22" s="314"/>
      <c r="AV22" s="315"/>
      <c r="AW22" s="316"/>
      <c r="AX22" s="314"/>
      <c r="AY22" s="315"/>
      <c r="AZ22" s="316"/>
      <c r="BA22" s="314"/>
      <c r="BB22" s="315"/>
      <c r="BC22" s="316"/>
      <c r="BD22" s="314"/>
      <c r="BE22" s="315"/>
      <c r="BF22" s="316"/>
      <c r="BG22" s="314"/>
      <c r="BH22" s="315"/>
    </row>
    <row r="23" spans="1:60" ht="12.75">
      <c r="A23" s="261" t="s">
        <v>47</v>
      </c>
      <c r="B23" s="262"/>
      <c r="C23" s="262"/>
      <c r="D23" s="262"/>
      <c r="E23" s="289" t="s">
        <v>46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1"/>
      <c r="AC23" s="312">
        <v>0</v>
      </c>
      <c r="AD23" s="312"/>
      <c r="AE23" s="312"/>
      <c r="AF23" s="313"/>
      <c r="AG23" s="311">
        <v>0</v>
      </c>
      <c r="AH23" s="312"/>
      <c r="AI23" s="313"/>
      <c r="AJ23" s="311">
        <v>0</v>
      </c>
      <c r="AK23" s="312"/>
      <c r="AL23" s="313"/>
      <c r="AM23" s="311">
        <v>0</v>
      </c>
      <c r="AN23" s="312"/>
      <c r="AO23" s="313"/>
      <c r="AP23" s="311">
        <f>AC23</f>
        <v>0</v>
      </c>
      <c r="AQ23" s="312"/>
      <c r="AR23" s="313"/>
      <c r="AS23" s="311">
        <f>AC23</f>
        <v>0</v>
      </c>
      <c r="AT23" s="312"/>
      <c r="AU23" s="312"/>
      <c r="AV23" s="313"/>
      <c r="AW23" s="311">
        <v>0</v>
      </c>
      <c r="AX23" s="312"/>
      <c r="AY23" s="313"/>
      <c r="AZ23" s="311">
        <v>0</v>
      </c>
      <c r="BA23" s="312"/>
      <c r="BB23" s="313"/>
      <c r="BC23" s="311">
        <v>0</v>
      </c>
      <c r="BD23" s="312"/>
      <c r="BE23" s="313"/>
      <c r="BF23" s="311">
        <f>AS23</f>
        <v>0</v>
      </c>
      <c r="BG23" s="312"/>
      <c r="BH23" s="313"/>
    </row>
    <row r="24" spans="1:60" ht="12.75">
      <c r="A24" s="321"/>
      <c r="B24" s="322"/>
      <c r="C24" s="322"/>
      <c r="D24" s="322"/>
      <c r="E24" s="326" t="s">
        <v>42</v>
      </c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8"/>
      <c r="AC24" s="323"/>
      <c r="AD24" s="323"/>
      <c r="AE24" s="323"/>
      <c r="AF24" s="324"/>
      <c r="AG24" s="325"/>
      <c r="AH24" s="323"/>
      <c r="AI24" s="324"/>
      <c r="AJ24" s="325"/>
      <c r="AK24" s="323"/>
      <c r="AL24" s="324"/>
      <c r="AM24" s="325"/>
      <c r="AN24" s="323"/>
      <c r="AO24" s="324"/>
      <c r="AP24" s="325"/>
      <c r="AQ24" s="323"/>
      <c r="AR24" s="324"/>
      <c r="AS24" s="325"/>
      <c r="AT24" s="323"/>
      <c r="AU24" s="323"/>
      <c r="AV24" s="324"/>
      <c r="AW24" s="325"/>
      <c r="AX24" s="323"/>
      <c r="AY24" s="324"/>
      <c r="AZ24" s="325"/>
      <c r="BA24" s="323"/>
      <c r="BB24" s="324"/>
      <c r="BC24" s="325"/>
      <c r="BD24" s="323"/>
      <c r="BE24" s="324"/>
      <c r="BF24" s="325"/>
      <c r="BG24" s="323"/>
      <c r="BH24" s="324"/>
    </row>
    <row r="25" spans="1:60" ht="12.75">
      <c r="A25" s="321"/>
      <c r="B25" s="322"/>
      <c r="C25" s="322"/>
      <c r="D25" s="322"/>
      <c r="E25" s="326" t="s">
        <v>45</v>
      </c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8"/>
      <c r="AC25" s="323"/>
      <c r="AD25" s="323"/>
      <c r="AE25" s="323"/>
      <c r="AF25" s="324"/>
      <c r="AG25" s="325"/>
      <c r="AH25" s="323"/>
      <c r="AI25" s="324"/>
      <c r="AJ25" s="325"/>
      <c r="AK25" s="323"/>
      <c r="AL25" s="324"/>
      <c r="AM25" s="325"/>
      <c r="AN25" s="323"/>
      <c r="AO25" s="324"/>
      <c r="AP25" s="325"/>
      <c r="AQ25" s="323"/>
      <c r="AR25" s="324"/>
      <c r="AS25" s="325"/>
      <c r="AT25" s="323"/>
      <c r="AU25" s="323"/>
      <c r="AV25" s="324"/>
      <c r="AW25" s="325"/>
      <c r="AX25" s="323"/>
      <c r="AY25" s="324"/>
      <c r="AZ25" s="325"/>
      <c r="BA25" s="323"/>
      <c r="BB25" s="324"/>
      <c r="BC25" s="325"/>
      <c r="BD25" s="323"/>
      <c r="BE25" s="324"/>
      <c r="BF25" s="325"/>
      <c r="BG25" s="323"/>
      <c r="BH25" s="324"/>
    </row>
    <row r="26" spans="1:60" ht="12.75">
      <c r="A26" s="287"/>
      <c r="B26" s="288"/>
      <c r="C26" s="288"/>
      <c r="D26" s="288"/>
      <c r="E26" s="295" t="s">
        <v>44</v>
      </c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7"/>
      <c r="AC26" s="314"/>
      <c r="AD26" s="314"/>
      <c r="AE26" s="314"/>
      <c r="AF26" s="315"/>
      <c r="AG26" s="316"/>
      <c r="AH26" s="314"/>
      <c r="AI26" s="315"/>
      <c r="AJ26" s="316"/>
      <c r="AK26" s="314"/>
      <c r="AL26" s="315"/>
      <c r="AM26" s="316"/>
      <c r="AN26" s="314"/>
      <c r="AO26" s="315"/>
      <c r="AP26" s="316"/>
      <c r="AQ26" s="314"/>
      <c r="AR26" s="315"/>
      <c r="AS26" s="316"/>
      <c r="AT26" s="314"/>
      <c r="AU26" s="314"/>
      <c r="AV26" s="315"/>
      <c r="AW26" s="316"/>
      <c r="AX26" s="314"/>
      <c r="AY26" s="315"/>
      <c r="AZ26" s="316"/>
      <c r="BA26" s="314"/>
      <c r="BB26" s="315"/>
      <c r="BC26" s="316"/>
      <c r="BD26" s="314"/>
      <c r="BE26" s="315"/>
      <c r="BF26" s="316"/>
      <c r="BG26" s="314"/>
      <c r="BH26" s="315"/>
    </row>
    <row r="27" spans="1:60" ht="12.75">
      <c r="A27" s="261" t="s">
        <v>43</v>
      </c>
      <c r="B27" s="262"/>
      <c r="C27" s="262"/>
      <c r="D27" s="262"/>
      <c r="E27" s="289" t="s">
        <v>42</v>
      </c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1"/>
      <c r="AC27" s="312">
        <v>0</v>
      </c>
      <c r="AD27" s="312"/>
      <c r="AE27" s="312"/>
      <c r="AF27" s="313"/>
      <c r="AG27" s="311">
        <v>0</v>
      </c>
      <c r="AH27" s="312"/>
      <c r="AI27" s="313"/>
      <c r="AJ27" s="311">
        <v>0</v>
      </c>
      <c r="AK27" s="312"/>
      <c r="AL27" s="313"/>
      <c r="AM27" s="311">
        <v>0</v>
      </c>
      <c r="AN27" s="312"/>
      <c r="AO27" s="313"/>
      <c r="AP27" s="311">
        <v>0</v>
      </c>
      <c r="AQ27" s="312"/>
      <c r="AR27" s="313"/>
      <c r="AS27" s="311">
        <v>0</v>
      </c>
      <c r="AT27" s="312"/>
      <c r="AU27" s="312"/>
      <c r="AV27" s="313"/>
      <c r="AW27" s="311">
        <v>0</v>
      </c>
      <c r="AX27" s="312"/>
      <c r="AY27" s="313"/>
      <c r="AZ27" s="311">
        <v>0</v>
      </c>
      <c r="BA27" s="312"/>
      <c r="BB27" s="313"/>
      <c r="BC27" s="311">
        <v>0</v>
      </c>
      <c r="BD27" s="312"/>
      <c r="BE27" s="313"/>
      <c r="BF27" s="311">
        <v>0</v>
      </c>
      <c r="BG27" s="312"/>
      <c r="BH27" s="313"/>
    </row>
    <row r="28" spans="1:60" ht="12.75">
      <c r="A28" s="287"/>
      <c r="B28" s="288"/>
      <c r="C28" s="288"/>
      <c r="D28" s="288"/>
      <c r="E28" s="295" t="s">
        <v>41</v>
      </c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7"/>
      <c r="AC28" s="314"/>
      <c r="AD28" s="314"/>
      <c r="AE28" s="314"/>
      <c r="AF28" s="315"/>
      <c r="AG28" s="316"/>
      <c r="AH28" s="314"/>
      <c r="AI28" s="315"/>
      <c r="AJ28" s="316"/>
      <c r="AK28" s="314"/>
      <c r="AL28" s="315"/>
      <c r="AM28" s="316"/>
      <c r="AN28" s="314"/>
      <c r="AO28" s="315"/>
      <c r="AP28" s="316"/>
      <c r="AQ28" s="314"/>
      <c r="AR28" s="315"/>
      <c r="AS28" s="316"/>
      <c r="AT28" s="314"/>
      <c r="AU28" s="314"/>
      <c r="AV28" s="315"/>
      <c r="AW28" s="316"/>
      <c r="AX28" s="314"/>
      <c r="AY28" s="315"/>
      <c r="AZ28" s="316"/>
      <c r="BA28" s="314"/>
      <c r="BB28" s="315"/>
      <c r="BC28" s="316"/>
      <c r="BD28" s="314"/>
      <c r="BE28" s="315"/>
      <c r="BF28" s="316"/>
      <c r="BG28" s="314"/>
      <c r="BH28" s="315"/>
    </row>
    <row r="29" spans="1:60" ht="12.75">
      <c r="A29" s="272" t="s">
        <v>40</v>
      </c>
      <c r="B29" s="272"/>
      <c r="C29" s="272"/>
      <c r="D29" s="272"/>
      <c r="E29" s="282" t="s">
        <v>39</v>
      </c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317">
        <v>0</v>
      </c>
      <c r="AD29" s="317"/>
      <c r="AE29" s="317"/>
      <c r="AF29" s="317"/>
      <c r="AG29" s="317">
        <v>0</v>
      </c>
      <c r="AH29" s="317"/>
      <c r="AI29" s="317"/>
      <c r="AJ29" s="317">
        <v>0</v>
      </c>
      <c r="AK29" s="317"/>
      <c r="AL29" s="317"/>
      <c r="AM29" s="317">
        <v>0</v>
      </c>
      <c r="AN29" s="317"/>
      <c r="AO29" s="317"/>
      <c r="AP29" s="318">
        <v>0</v>
      </c>
      <c r="AQ29" s="319"/>
      <c r="AR29" s="320"/>
      <c r="AS29" s="317">
        <v>0</v>
      </c>
      <c r="AT29" s="317"/>
      <c r="AU29" s="317"/>
      <c r="AV29" s="317"/>
      <c r="AW29" s="317">
        <v>0</v>
      </c>
      <c r="AX29" s="317"/>
      <c r="AY29" s="317"/>
      <c r="AZ29" s="317">
        <v>0</v>
      </c>
      <c r="BA29" s="317"/>
      <c r="BB29" s="317"/>
      <c r="BC29" s="317">
        <v>0</v>
      </c>
      <c r="BD29" s="317"/>
      <c r="BE29" s="317"/>
      <c r="BF29" s="317">
        <v>0</v>
      </c>
      <c r="BG29" s="317"/>
      <c r="BH29" s="317"/>
    </row>
    <row r="34" spans="5:50" ht="15.75">
      <c r="E34" s="310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</row>
  </sheetData>
  <sheetProtection/>
  <mergeCells count="182">
    <mergeCell ref="BF19:BH20"/>
    <mergeCell ref="AJ19:AL20"/>
    <mergeCell ref="AM19:AO20"/>
    <mergeCell ref="AP19:AR20"/>
    <mergeCell ref="AS19:AV20"/>
    <mergeCell ref="AS18:AV18"/>
    <mergeCell ref="AW18:AY18"/>
    <mergeCell ref="AW19:AY20"/>
    <mergeCell ref="AG18:AI18"/>
    <mergeCell ref="AJ18:AL18"/>
    <mergeCell ref="AM18:AO18"/>
    <mergeCell ref="BF18:BH18"/>
    <mergeCell ref="AP17:AR17"/>
    <mergeCell ref="AS17:AV17"/>
    <mergeCell ref="BC18:BE18"/>
    <mergeCell ref="AP18:AR18"/>
    <mergeCell ref="AW17:AY17"/>
    <mergeCell ref="BF17:BH17"/>
    <mergeCell ref="AM16:AO16"/>
    <mergeCell ref="AG11:AI11"/>
    <mergeCell ref="AW11:AY11"/>
    <mergeCell ref="AG13:AI13"/>
    <mergeCell ref="AP16:AR16"/>
    <mergeCell ref="A19:D20"/>
    <mergeCell ref="E19:AB19"/>
    <mergeCell ref="AC19:AF20"/>
    <mergeCell ref="AG19:AI20"/>
    <mergeCell ref="E20:AB20"/>
    <mergeCell ref="BF11:BH11"/>
    <mergeCell ref="E8:AB8"/>
    <mergeCell ref="E9:AB9"/>
    <mergeCell ref="AJ11:AL11"/>
    <mergeCell ref="AM11:AO11"/>
    <mergeCell ref="AP11:AR11"/>
    <mergeCell ref="AS11:AV11"/>
    <mergeCell ref="AS10:AV10"/>
    <mergeCell ref="AS8:BH8"/>
    <mergeCell ref="BF9:BH9"/>
    <mergeCell ref="A6:BH6"/>
    <mergeCell ref="BF16:BH16"/>
    <mergeCell ref="A12:D12"/>
    <mergeCell ref="BC12:BE12"/>
    <mergeCell ref="AW14:AY15"/>
    <mergeCell ref="AS16:AV16"/>
    <mergeCell ref="AW16:AY16"/>
    <mergeCell ref="AZ16:BB16"/>
    <mergeCell ref="BC16:BE16"/>
    <mergeCell ref="AP9:AR9"/>
    <mergeCell ref="BF29:BH29"/>
    <mergeCell ref="AJ29:AL29"/>
    <mergeCell ref="AM29:AO29"/>
    <mergeCell ref="AP29:AR29"/>
    <mergeCell ref="AS29:AV29"/>
    <mergeCell ref="AW29:AY29"/>
    <mergeCell ref="AZ29:BB29"/>
    <mergeCell ref="BC29:BE29"/>
    <mergeCell ref="A29:D29"/>
    <mergeCell ref="E29:AB29"/>
    <mergeCell ref="AC29:AF29"/>
    <mergeCell ref="AG29:AI29"/>
    <mergeCell ref="BF27:BH28"/>
    <mergeCell ref="AJ27:AL28"/>
    <mergeCell ref="AM27:AO28"/>
    <mergeCell ref="AP27:AR28"/>
    <mergeCell ref="AS27:AV28"/>
    <mergeCell ref="AW27:AY28"/>
    <mergeCell ref="BC23:BE26"/>
    <mergeCell ref="AM23:AO26"/>
    <mergeCell ref="AP23:AR26"/>
    <mergeCell ref="AZ27:BB28"/>
    <mergeCell ref="BC27:BE28"/>
    <mergeCell ref="A27:D28"/>
    <mergeCell ref="E27:AB27"/>
    <mergeCell ref="AC27:AF28"/>
    <mergeCell ref="AG27:AI28"/>
    <mergeCell ref="E28:AB28"/>
    <mergeCell ref="E26:AB26"/>
    <mergeCell ref="E24:AB24"/>
    <mergeCell ref="E25:AB25"/>
    <mergeCell ref="AS23:AV26"/>
    <mergeCell ref="AW23:AY26"/>
    <mergeCell ref="AZ23:BB26"/>
    <mergeCell ref="AW9:AY9"/>
    <mergeCell ref="BF21:BH22"/>
    <mergeCell ref="A23:D26"/>
    <mergeCell ref="E23:AB23"/>
    <mergeCell ref="AC23:AF26"/>
    <mergeCell ref="AG23:AI26"/>
    <mergeCell ref="AJ23:AL26"/>
    <mergeCell ref="BF23:BH26"/>
    <mergeCell ref="AW21:AY22"/>
    <mergeCell ref="AZ21:BB22"/>
    <mergeCell ref="BC21:BE22"/>
    <mergeCell ref="BC9:BE9"/>
    <mergeCell ref="AZ11:BB11"/>
    <mergeCell ref="BC11:BE11"/>
    <mergeCell ref="AZ19:BB20"/>
    <mergeCell ref="BC19:BE20"/>
    <mergeCell ref="AZ10:BB10"/>
    <mergeCell ref="BC10:BE10"/>
    <mergeCell ref="BC13:BE13"/>
    <mergeCell ref="AZ18:BB18"/>
    <mergeCell ref="A11:D11"/>
    <mergeCell ref="E11:AB11"/>
    <mergeCell ref="AC11:AF11"/>
    <mergeCell ref="A18:D18"/>
    <mergeCell ref="AC18:AF18"/>
    <mergeCell ref="A13:D13"/>
    <mergeCell ref="E13:AB13"/>
    <mergeCell ref="AC13:AF13"/>
    <mergeCell ref="A14:D15"/>
    <mergeCell ref="E16:AB16"/>
    <mergeCell ref="AJ10:AL10"/>
    <mergeCell ref="AP21:AR22"/>
    <mergeCell ref="AS21:AV22"/>
    <mergeCell ref="AG12:AI12"/>
    <mergeCell ref="AM10:AO10"/>
    <mergeCell ref="AP10:AR10"/>
    <mergeCell ref="AJ21:AL22"/>
    <mergeCell ref="AM21:AO22"/>
    <mergeCell ref="AG16:AI16"/>
    <mergeCell ref="AJ16:AL16"/>
    <mergeCell ref="A9:D9"/>
    <mergeCell ref="AC9:AF9"/>
    <mergeCell ref="AG9:AI9"/>
    <mergeCell ref="A17:D17"/>
    <mergeCell ref="AC17:AF17"/>
    <mergeCell ref="AG10:AI10"/>
    <mergeCell ref="E12:AB12"/>
    <mergeCell ref="A10:D10"/>
    <mergeCell ref="E10:AB10"/>
    <mergeCell ref="AC10:AF10"/>
    <mergeCell ref="AS12:AV12"/>
    <mergeCell ref="A21:D22"/>
    <mergeCell ref="E21:AB21"/>
    <mergeCell ref="AC21:AF22"/>
    <mergeCell ref="AG21:AI22"/>
    <mergeCell ref="E22:AB22"/>
    <mergeCell ref="AC12:AF12"/>
    <mergeCell ref="A16:D16"/>
    <mergeCell ref="E17:AB17"/>
    <mergeCell ref="E18:AB18"/>
    <mergeCell ref="AS9:AV9"/>
    <mergeCell ref="AJ9:AL9"/>
    <mergeCell ref="A5:BH5"/>
    <mergeCell ref="A8:D8"/>
    <mergeCell ref="AC8:AR8"/>
    <mergeCell ref="BF12:BH12"/>
    <mergeCell ref="AZ9:BB9"/>
    <mergeCell ref="AJ12:AL12"/>
    <mergeCell ref="AM12:AO12"/>
    <mergeCell ref="AP12:AR12"/>
    <mergeCell ref="AJ14:AL15"/>
    <mergeCell ref="AM9:AO9"/>
    <mergeCell ref="AW12:AY12"/>
    <mergeCell ref="AZ12:BB12"/>
    <mergeCell ref="BF10:BH10"/>
    <mergeCell ref="AS13:AV13"/>
    <mergeCell ref="AW13:AY13"/>
    <mergeCell ref="AZ13:BB13"/>
    <mergeCell ref="AW10:AY10"/>
    <mergeCell ref="AP13:AR13"/>
    <mergeCell ref="AC16:AF16"/>
    <mergeCell ref="BF13:BH13"/>
    <mergeCell ref="BF14:BH15"/>
    <mergeCell ref="AJ13:AL13"/>
    <mergeCell ref="AM13:AO13"/>
    <mergeCell ref="AP14:AR15"/>
    <mergeCell ref="AS14:AV15"/>
    <mergeCell ref="BC14:BE15"/>
    <mergeCell ref="AZ14:BB15"/>
    <mergeCell ref="AM14:AO15"/>
    <mergeCell ref="E34:AX34"/>
    <mergeCell ref="AZ17:BB17"/>
    <mergeCell ref="BC17:BE17"/>
    <mergeCell ref="E14:AB14"/>
    <mergeCell ref="AC14:AF15"/>
    <mergeCell ref="AG14:AI15"/>
    <mergeCell ref="AG17:AI17"/>
    <mergeCell ref="AJ17:AL17"/>
    <mergeCell ref="AM17:AO17"/>
    <mergeCell ref="E15:AB15"/>
  </mergeCells>
  <printOptions/>
  <pageMargins left="0.7874015748031497" right="0.5905511811023623" top="0.7874015748031497" bottom="0.7874015748031497" header="0.2755905511811024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M36"/>
  <sheetViews>
    <sheetView zoomScalePageLayoutView="0" workbookViewId="0" topLeftCell="A1">
      <selection activeCell="BH32" sqref="BH32"/>
    </sheetView>
  </sheetViews>
  <sheetFormatPr defaultColWidth="1.421875" defaultRowHeight="15"/>
  <cols>
    <col min="1" max="46" width="1.421875" style="4" customWidth="1"/>
    <col min="47" max="47" width="2.7109375" style="4" customWidth="1"/>
    <col min="48" max="16384" width="1.421875" style="4" customWidth="1"/>
  </cols>
  <sheetData>
    <row r="1" spans="1:91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CM1" s="6" t="s">
        <v>38</v>
      </c>
    </row>
    <row r="2" spans="1:63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91" s="5" customFormat="1" ht="15.75">
      <c r="A3" s="254" t="s">
        <v>37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</row>
    <row r="4" spans="1:91" s="5" customFormat="1" ht="15.75">
      <c r="A4" s="254" t="s">
        <v>36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</row>
    <row r="5" spans="1:91" s="5" customFormat="1" ht="15.75">
      <c r="A5" s="254" t="s">
        <v>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</row>
    <row r="6" spans="1:6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6"/>
    </row>
    <row r="7" spans="1:91" ht="12.75">
      <c r="A7" s="255" t="s">
        <v>1</v>
      </c>
      <c r="B7" s="255"/>
      <c r="C7" s="255"/>
      <c r="D7" s="255"/>
      <c r="E7" s="255" t="s">
        <v>35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 t="s">
        <v>34</v>
      </c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 t="s">
        <v>33</v>
      </c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 t="s">
        <v>32</v>
      </c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 t="s">
        <v>31</v>
      </c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</row>
    <row r="8" spans="1:91" ht="12.75">
      <c r="A8" s="329" t="s">
        <v>4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 t="s">
        <v>30</v>
      </c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 t="s">
        <v>29</v>
      </c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 t="s">
        <v>28</v>
      </c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 t="s">
        <v>27</v>
      </c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</row>
    <row r="9" spans="1:91" ht="12.75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257" t="s">
        <v>26</v>
      </c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329" t="s">
        <v>25</v>
      </c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257" t="s">
        <v>24</v>
      </c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</row>
    <row r="10" spans="1:91" ht="12.75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 t="s">
        <v>23</v>
      </c>
      <c r="AG10" s="257"/>
      <c r="AH10" s="257"/>
      <c r="AI10" s="257"/>
      <c r="AJ10" s="257" t="s">
        <v>22</v>
      </c>
      <c r="AK10" s="257"/>
      <c r="AL10" s="257"/>
      <c r="AM10" s="257" t="s">
        <v>21</v>
      </c>
      <c r="AN10" s="257"/>
      <c r="AO10" s="257"/>
      <c r="AP10" s="257" t="s">
        <v>20</v>
      </c>
      <c r="AQ10" s="257"/>
      <c r="AR10" s="257"/>
      <c r="AS10" s="257" t="s">
        <v>19</v>
      </c>
      <c r="AT10" s="257"/>
      <c r="AU10" s="257"/>
      <c r="AV10" s="257" t="s">
        <v>23</v>
      </c>
      <c r="AW10" s="257"/>
      <c r="AX10" s="257"/>
      <c r="AY10" s="257"/>
      <c r="AZ10" s="257" t="s">
        <v>22</v>
      </c>
      <c r="BA10" s="257"/>
      <c r="BB10" s="257"/>
      <c r="BC10" s="257" t="s">
        <v>21</v>
      </c>
      <c r="BD10" s="257"/>
      <c r="BE10" s="257"/>
      <c r="BF10" s="257" t="s">
        <v>20</v>
      </c>
      <c r="BG10" s="257"/>
      <c r="BH10" s="257"/>
      <c r="BI10" s="257" t="s">
        <v>19</v>
      </c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 t="s">
        <v>23</v>
      </c>
      <c r="BY10" s="257"/>
      <c r="BZ10" s="257"/>
      <c r="CA10" s="257"/>
      <c r="CB10" s="257" t="s">
        <v>22</v>
      </c>
      <c r="CC10" s="257"/>
      <c r="CD10" s="257"/>
      <c r="CE10" s="257" t="s">
        <v>21</v>
      </c>
      <c r="CF10" s="257"/>
      <c r="CG10" s="257"/>
      <c r="CH10" s="257" t="s">
        <v>20</v>
      </c>
      <c r="CI10" s="257"/>
      <c r="CJ10" s="257"/>
      <c r="CK10" s="257" t="s">
        <v>19</v>
      </c>
      <c r="CL10" s="257"/>
      <c r="CM10" s="257"/>
    </row>
    <row r="11" spans="1:91" ht="12.75">
      <c r="A11" s="257">
        <v>1</v>
      </c>
      <c r="B11" s="257"/>
      <c r="C11" s="257"/>
      <c r="D11" s="257"/>
      <c r="E11" s="257">
        <v>2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>
        <v>3</v>
      </c>
      <c r="AG11" s="257"/>
      <c r="AH11" s="257"/>
      <c r="AI11" s="257"/>
      <c r="AJ11" s="257">
        <v>4</v>
      </c>
      <c r="AK11" s="257"/>
      <c r="AL11" s="257"/>
      <c r="AM11" s="257">
        <v>5</v>
      </c>
      <c r="AN11" s="257"/>
      <c r="AO11" s="257"/>
      <c r="AP11" s="257">
        <v>6</v>
      </c>
      <c r="AQ11" s="257"/>
      <c r="AR11" s="257"/>
      <c r="AS11" s="330">
        <v>7</v>
      </c>
      <c r="AT11" s="331"/>
      <c r="AU11" s="332"/>
      <c r="AV11" s="257">
        <v>8</v>
      </c>
      <c r="AW11" s="257"/>
      <c r="AX11" s="257"/>
      <c r="AY11" s="257"/>
      <c r="AZ11" s="257">
        <v>9</v>
      </c>
      <c r="BA11" s="257"/>
      <c r="BB11" s="257"/>
      <c r="BC11" s="257">
        <v>10</v>
      </c>
      <c r="BD11" s="257"/>
      <c r="BE11" s="257"/>
      <c r="BF11" s="257">
        <v>11</v>
      </c>
      <c r="BG11" s="257"/>
      <c r="BH11" s="257"/>
      <c r="BI11" s="257">
        <v>12</v>
      </c>
      <c r="BJ11" s="257"/>
      <c r="BK11" s="257"/>
      <c r="BL11" s="330">
        <v>13</v>
      </c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2"/>
      <c r="BX11" s="257">
        <v>14</v>
      </c>
      <c r="BY11" s="257"/>
      <c r="BZ11" s="257"/>
      <c r="CA11" s="257"/>
      <c r="CB11" s="257">
        <v>15</v>
      </c>
      <c r="CC11" s="257"/>
      <c r="CD11" s="257"/>
      <c r="CE11" s="257">
        <v>16</v>
      </c>
      <c r="CF11" s="257"/>
      <c r="CG11" s="257"/>
      <c r="CH11" s="257">
        <v>17</v>
      </c>
      <c r="CI11" s="257"/>
      <c r="CJ11" s="257"/>
      <c r="CK11" s="257">
        <v>18</v>
      </c>
      <c r="CL11" s="257"/>
      <c r="CM11" s="257"/>
    </row>
    <row r="12" spans="1:91" ht="12.75">
      <c r="A12" s="308" t="s">
        <v>288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33"/>
    </row>
    <row r="13" spans="1:91" ht="12.75">
      <c r="A13" s="272" t="s">
        <v>18</v>
      </c>
      <c r="B13" s="272"/>
      <c r="C13" s="272"/>
      <c r="D13" s="272"/>
      <c r="E13" s="282" t="s">
        <v>17</v>
      </c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75">
        <v>0</v>
      </c>
      <c r="AG13" s="275"/>
      <c r="AH13" s="275"/>
      <c r="AI13" s="275"/>
      <c r="AJ13" s="275">
        <v>0</v>
      </c>
      <c r="AK13" s="275"/>
      <c r="AL13" s="275"/>
      <c r="AM13" s="275">
        <v>0</v>
      </c>
      <c r="AN13" s="275"/>
      <c r="AO13" s="275"/>
      <c r="AP13" s="275">
        <v>0</v>
      </c>
      <c r="AQ13" s="275"/>
      <c r="AR13" s="275"/>
      <c r="AS13" s="275">
        <v>0</v>
      </c>
      <c r="AT13" s="275"/>
      <c r="AU13" s="275"/>
      <c r="AV13" s="275">
        <v>0</v>
      </c>
      <c r="AW13" s="275"/>
      <c r="AX13" s="275"/>
      <c r="AY13" s="275"/>
      <c r="AZ13" s="275">
        <v>0</v>
      </c>
      <c r="BA13" s="275"/>
      <c r="BB13" s="275"/>
      <c r="BC13" s="275">
        <v>0</v>
      </c>
      <c r="BD13" s="275"/>
      <c r="BE13" s="275"/>
      <c r="BF13" s="275">
        <v>0</v>
      </c>
      <c r="BG13" s="275"/>
      <c r="BH13" s="275"/>
      <c r="BI13" s="305">
        <v>0</v>
      </c>
      <c r="BJ13" s="306"/>
      <c r="BK13" s="307"/>
      <c r="BL13" s="275">
        <v>0</v>
      </c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>
        <v>0</v>
      </c>
      <c r="BY13" s="275"/>
      <c r="BZ13" s="275"/>
      <c r="CA13" s="275"/>
      <c r="CB13" s="275">
        <v>0</v>
      </c>
      <c r="CC13" s="275"/>
      <c r="CD13" s="275"/>
      <c r="CE13" s="275">
        <v>0</v>
      </c>
      <c r="CF13" s="275"/>
      <c r="CG13" s="275"/>
      <c r="CH13" s="275">
        <v>0</v>
      </c>
      <c r="CI13" s="275"/>
      <c r="CJ13" s="275"/>
      <c r="CK13" s="275">
        <v>0</v>
      </c>
      <c r="CL13" s="275"/>
      <c r="CM13" s="275"/>
    </row>
    <row r="14" spans="1:91" ht="12.75">
      <c r="A14" s="272"/>
      <c r="B14" s="272"/>
      <c r="C14" s="272"/>
      <c r="D14" s="272"/>
      <c r="E14" s="282" t="s">
        <v>16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75">
        <v>0</v>
      </c>
      <c r="AG14" s="275"/>
      <c r="AH14" s="275"/>
      <c r="AI14" s="275"/>
      <c r="AJ14" s="275">
        <v>0</v>
      </c>
      <c r="AK14" s="275"/>
      <c r="AL14" s="275"/>
      <c r="AM14" s="275">
        <v>0</v>
      </c>
      <c r="AN14" s="275"/>
      <c r="AO14" s="275"/>
      <c r="AP14" s="275">
        <v>0</v>
      </c>
      <c r="AQ14" s="275"/>
      <c r="AR14" s="275"/>
      <c r="AS14" s="275">
        <v>0</v>
      </c>
      <c r="AT14" s="275"/>
      <c r="AU14" s="275"/>
      <c r="AV14" s="275">
        <v>0</v>
      </c>
      <c r="AW14" s="275"/>
      <c r="AX14" s="275"/>
      <c r="AY14" s="275"/>
      <c r="AZ14" s="275">
        <v>0</v>
      </c>
      <c r="BA14" s="275"/>
      <c r="BB14" s="275"/>
      <c r="BC14" s="275">
        <v>0</v>
      </c>
      <c r="BD14" s="275"/>
      <c r="BE14" s="275"/>
      <c r="BF14" s="275">
        <v>0</v>
      </c>
      <c r="BG14" s="275"/>
      <c r="BH14" s="275"/>
      <c r="BI14" s="305">
        <v>0</v>
      </c>
      <c r="BJ14" s="306"/>
      <c r="BK14" s="307"/>
      <c r="BL14" s="275">
        <v>0</v>
      </c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>
        <v>0</v>
      </c>
      <c r="BY14" s="275"/>
      <c r="BZ14" s="275"/>
      <c r="CA14" s="275"/>
      <c r="CB14" s="275">
        <v>0</v>
      </c>
      <c r="CC14" s="275"/>
      <c r="CD14" s="275"/>
      <c r="CE14" s="275">
        <v>0</v>
      </c>
      <c r="CF14" s="275"/>
      <c r="CG14" s="275"/>
      <c r="CH14" s="275">
        <v>0</v>
      </c>
      <c r="CI14" s="275"/>
      <c r="CJ14" s="275"/>
      <c r="CK14" s="275">
        <v>0</v>
      </c>
      <c r="CL14" s="275"/>
      <c r="CM14" s="275"/>
    </row>
    <row r="15" spans="1:91" ht="12.75">
      <c r="A15" s="272"/>
      <c r="B15" s="272"/>
      <c r="C15" s="272"/>
      <c r="D15" s="272"/>
      <c r="E15" s="282" t="s">
        <v>15</v>
      </c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75">
        <v>0</v>
      </c>
      <c r="AG15" s="275"/>
      <c r="AH15" s="275"/>
      <c r="AI15" s="275"/>
      <c r="AJ15" s="275">
        <v>0</v>
      </c>
      <c r="AK15" s="275"/>
      <c r="AL15" s="275"/>
      <c r="AM15" s="275">
        <v>0</v>
      </c>
      <c r="AN15" s="275"/>
      <c r="AO15" s="275"/>
      <c r="AP15" s="275">
        <v>0</v>
      </c>
      <c r="AQ15" s="275"/>
      <c r="AR15" s="275"/>
      <c r="AS15" s="275">
        <v>0</v>
      </c>
      <c r="AT15" s="275"/>
      <c r="AU15" s="275"/>
      <c r="AV15" s="275">
        <v>0</v>
      </c>
      <c r="AW15" s="275"/>
      <c r="AX15" s="275"/>
      <c r="AY15" s="275"/>
      <c r="AZ15" s="275">
        <v>0</v>
      </c>
      <c r="BA15" s="275"/>
      <c r="BB15" s="275"/>
      <c r="BC15" s="275">
        <v>0</v>
      </c>
      <c r="BD15" s="275"/>
      <c r="BE15" s="275"/>
      <c r="BF15" s="275">
        <v>0</v>
      </c>
      <c r="BG15" s="275"/>
      <c r="BH15" s="275"/>
      <c r="BI15" s="275">
        <v>0</v>
      </c>
      <c r="BJ15" s="275"/>
      <c r="BK15" s="275"/>
      <c r="BL15" s="275">
        <v>0</v>
      </c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>
        <v>0</v>
      </c>
      <c r="BY15" s="275"/>
      <c r="BZ15" s="275"/>
      <c r="CA15" s="275"/>
      <c r="CB15" s="275">
        <v>0</v>
      </c>
      <c r="CC15" s="275"/>
      <c r="CD15" s="275"/>
      <c r="CE15" s="275">
        <v>0</v>
      </c>
      <c r="CF15" s="275"/>
      <c r="CG15" s="275"/>
      <c r="CH15" s="275">
        <v>0</v>
      </c>
      <c r="CI15" s="275"/>
      <c r="CJ15" s="275"/>
      <c r="CK15" s="275">
        <v>0</v>
      </c>
      <c r="CL15" s="275"/>
      <c r="CM15" s="275"/>
    </row>
    <row r="16" spans="1:91" ht="12.75">
      <c r="A16" s="272"/>
      <c r="B16" s="272"/>
      <c r="C16" s="272"/>
      <c r="D16" s="272"/>
      <c r="E16" s="282" t="s">
        <v>14</v>
      </c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75">
        <v>0</v>
      </c>
      <c r="AG16" s="275"/>
      <c r="AH16" s="275"/>
      <c r="AI16" s="275"/>
      <c r="AJ16" s="275">
        <v>0</v>
      </c>
      <c r="AK16" s="275"/>
      <c r="AL16" s="275"/>
      <c r="AM16" s="275">
        <v>0</v>
      </c>
      <c r="AN16" s="275"/>
      <c r="AO16" s="275"/>
      <c r="AP16" s="275">
        <v>0</v>
      </c>
      <c r="AQ16" s="275"/>
      <c r="AR16" s="275"/>
      <c r="AS16" s="275">
        <v>0</v>
      </c>
      <c r="AT16" s="275"/>
      <c r="AU16" s="275"/>
      <c r="AV16" s="275">
        <v>0</v>
      </c>
      <c r="AW16" s="275"/>
      <c r="AX16" s="275"/>
      <c r="AY16" s="275"/>
      <c r="AZ16" s="275">
        <v>0</v>
      </c>
      <c r="BA16" s="275"/>
      <c r="BB16" s="275"/>
      <c r="BC16" s="275">
        <v>0</v>
      </c>
      <c r="BD16" s="275"/>
      <c r="BE16" s="275"/>
      <c r="BF16" s="275">
        <v>0</v>
      </c>
      <c r="BG16" s="275"/>
      <c r="BH16" s="275"/>
      <c r="BI16" s="305">
        <v>0</v>
      </c>
      <c r="BJ16" s="306"/>
      <c r="BK16" s="307"/>
      <c r="BL16" s="275">
        <v>0</v>
      </c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>
        <v>0</v>
      </c>
      <c r="BY16" s="275"/>
      <c r="BZ16" s="275"/>
      <c r="CA16" s="275"/>
      <c r="CB16" s="275">
        <v>0</v>
      </c>
      <c r="CC16" s="275"/>
      <c r="CD16" s="275"/>
      <c r="CE16" s="275">
        <v>0</v>
      </c>
      <c r="CF16" s="275"/>
      <c r="CG16" s="275"/>
      <c r="CH16" s="275">
        <v>0</v>
      </c>
      <c r="CI16" s="275"/>
      <c r="CJ16" s="275"/>
      <c r="CK16" s="275">
        <v>0</v>
      </c>
      <c r="CL16" s="275"/>
      <c r="CM16" s="275"/>
    </row>
    <row r="17" spans="1:91" ht="12.75">
      <c r="A17" s="272" t="s">
        <v>13</v>
      </c>
      <c r="B17" s="272"/>
      <c r="C17" s="272"/>
      <c r="D17" s="272"/>
      <c r="E17" s="282" t="s">
        <v>12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334">
        <v>300214</v>
      </c>
      <c r="AG17" s="334"/>
      <c r="AH17" s="334"/>
      <c r="AI17" s="334"/>
      <c r="AJ17" s="275">
        <v>0</v>
      </c>
      <c r="AK17" s="275"/>
      <c r="AL17" s="275"/>
      <c r="AM17" s="275">
        <v>0</v>
      </c>
      <c r="AN17" s="275"/>
      <c r="AO17" s="275"/>
      <c r="AP17" s="275">
        <v>0</v>
      </c>
      <c r="AQ17" s="275"/>
      <c r="AR17" s="275"/>
      <c r="AS17" s="334">
        <f>AF17</f>
        <v>300214</v>
      </c>
      <c r="AT17" s="334"/>
      <c r="AU17" s="334"/>
      <c r="AV17" s="334">
        <v>161</v>
      </c>
      <c r="AW17" s="334"/>
      <c r="AX17" s="334"/>
      <c r="AY17" s="334"/>
      <c r="AZ17" s="275">
        <v>0</v>
      </c>
      <c r="BA17" s="275"/>
      <c r="BB17" s="275"/>
      <c r="BC17" s="275">
        <v>0</v>
      </c>
      <c r="BD17" s="275"/>
      <c r="BE17" s="275"/>
      <c r="BF17" s="275">
        <v>0</v>
      </c>
      <c r="BG17" s="275"/>
      <c r="BH17" s="275"/>
      <c r="BI17" s="334">
        <f>AV17</f>
        <v>161</v>
      </c>
      <c r="BJ17" s="334"/>
      <c r="BK17" s="334"/>
      <c r="BL17" s="275">
        <v>0</v>
      </c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>
        <v>0</v>
      </c>
      <c r="BY17" s="275"/>
      <c r="BZ17" s="275"/>
      <c r="CA17" s="275"/>
      <c r="CB17" s="275">
        <v>0</v>
      </c>
      <c r="CC17" s="275"/>
      <c r="CD17" s="275"/>
      <c r="CE17" s="275">
        <v>0</v>
      </c>
      <c r="CF17" s="275"/>
      <c r="CG17" s="275"/>
      <c r="CH17" s="275">
        <v>0</v>
      </c>
      <c r="CI17" s="275"/>
      <c r="CJ17" s="275"/>
      <c r="CK17" s="275">
        <v>0</v>
      </c>
      <c r="CL17" s="275"/>
      <c r="CM17" s="275"/>
    </row>
    <row r="18" spans="1:91" ht="12.75">
      <c r="A18" s="272" t="s">
        <v>11</v>
      </c>
      <c r="B18" s="272"/>
      <c r="C18" s="272"/>
      <c r="D18" s="272"/>
      <c r="E18" s="335" t="s">
        <v>10</v>
      </c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4">
        <v>182786</v>
      </c>
      <c r="AG18" s="334"/>
      <c r="AH18" s="334"/>
      <c r="AI18" s="334"/>
      <c r="AJ18" s="275">
        <v>0</v>
      </c>
      <c r="AK18" s="275"/>
      <c r="AL18" s="275"/>
      <c r="AM18" s="275">
        <v>0</v>
      </c>
      <c r="AN18" s="275"/>
      <c r="AO18" s="275"/>
      <c r="AP18" s="275">
        <v>0</v>
      </c>
      <c r="AQ18" s="275"/>
      <c r="AR18" s="275"/>
      <c r="AS18" s="334">
        <f>AF18</f>
        <v>182786</v>
      </c>
      <c r="AT18" s="334"/>
      <c r="AU18" s="334"/>
      <c r="AV18" s="334">
        <v>98</v>
      </c>
      <c r="AW18" s="334"/>
      <c r="AX18" s="334"/>
      <c r="AY18" s="334"/>
      <c r="AZ18" s="275">
        <v>0</v>
      </c>
      <c r="BA18" s="275"/>
      <c r="BB18" s="275"/>
      <c r="BC18" s="275">
        <v>0</v>
      </c>
      <c r="BD18" s="275"/>
      <c r="BE18" s="275"/>
      <c r="BF18" s="275">
        <v>0</v>
      </c>
      <c r="BG18" s="275"/>
      <c r="BH18" s="275"/>
      <c r="BI18" s="334">
        <f>AV18</f>
        <v>98</v>
      </c>
      <c r="BJ18" s="334"/>
      <c r="BK18" s="334"/>
      <c r="BL18" s="275">
        <v>0</v>
      </c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>
        <v>0</v>
      </c>
      <c r="BY18" s="275"/>
      <c r="BZ18" s="275"/>
      <c r="CA18" s="275"/>
      <c r="CB18" s="275">
        <v>0</v>
      </c>
      <c r="CC18" s="275"/>
      <c r="CD18" s="275"/>
      <c r="CE18" s="275">
        <v>0</v>
      </c>
      <c r="CF18" s="275"/>
      <c r="CG18" s="275"/>
      <c r="CH18" s="275">
        <v>0</v>
      </c>
      <c r="CI18" s="275"/>
      <c r="CJ18" s="275"/>
      <c r="CK18" s="275">
        <v>0</v>
      </c>
      <c r="CL18" s="275"/>
      <c r="CM18" s="275"/>
    </row>
    <row r="19" spans="1:91" ht="12.75">
      <c r="A19" s="261" t="s">
        <v>9</v>
      </c>
      <c r="B19" s="262"/>
      <c r="C19" s="262"/>
      <c r="D19" s="262"/>
      <c r="E19" s="289" t="s">
        <v>8</v>
      </c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1"/>
      <c r="AF19" s="336">
        <v>40913</v>
      </c>
      <c r="AG19" s="336"/>
      <c r="AH19" s="336"/>
      <c r="AI19" s="337"/>
      <c r="AJ19" s="269">
        <v>0</v>
      </c>
      <c r="AK19" s="270"/>
      <c r="AL19" s="271"/>
      <c r="AM19" s="269">
        <v>0</v>
      </c>
      <c r="AN19" s="270"/>
      <c r="AO19" s="271"/>
      <c r="AP19" s="269">
        <v>0</v>
      </c>
      <c r="AQ19" s="270"/>
      <c r="AR19" s="271"/>
      <c r="AS19" s="340">
        <f>AF19</f>
        <v>40913</v>
      </c>
      <c r="AT19" s="336"/>
      <c r="AU19" s="337"/>
      <c r="AV19" s="340">
        <v>8</v>
      </c>
      <c r="AW19" s="336"/>
      <c r="AX19" s="336"/>
      <c r="AY19" s="337"/>
      <c r="AZ19" s="269">
        <v>0</v>
      </c>
      <c r="BA19" s="270"/>
      <c r="BB19" s="271"/>
      <c r="BC19" s="269">
        <v>0</v>
      </c>
      <c r="BD19" s="270"/>
      <c r="BE19" s="271"/>
      <c r="BF19" s="269">
        <v>0</v>
      </c>
      <c r="BG19" s="270"/>
      <c r="BH19" s="271"/>
      <c r="BI19" s="340">
        <f>AV19</f>
        <v>8</v>
      </c>
      <c r="BJ19" s="336"/>
      <c r="BK19" s="337"/>
      <c r="BL19" s="269">
        <v>0</v>
      </c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1"/>
      <c r="BX19" s="269">
        <v>0</v>
      </c>
      <c r="BY19" s="270"/>
      <c r="BZ19" s="270"/>
      <c r="CA19" s="271"/>
      <c r="CB19" s="269">
        <v>0</v>
      </c>
      <c r="CC19" s="270"/>
      <c r="CD19" s="271"/>
      <c r="CE19" s="269">
        <v>0</v>
      </c>
      <c r="CF19" s="270"/>
      <c r="CG19" s="271"/>
      <c r="CH19" s="269">
        <v>0</v>
      </c>
      <c r="CI19" s="270"/>
      <c r="CJ19" s="271"/>
      <c r="CK19" s="269">
        <v>0</v>
      </c>
      <c r="CL19" s="270"/>
      <c r="CM19" s="271"/>
    </row>
    <row r="20" spans="1:91" ht="12.75">
      <c r="A20" s="287"/>
      <c r="B20" s="288"/>
      <c r="C20" s="288"/>
      <c r="D20" s="288"/>
      <c r="E20" s="295" t="s">
        <v>7</v>
      </c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7"/>
      <c r="AF20" s="338"/>
      <c r="AG20" s="338"/>
      <c r="AH20" s="338"/>
      <c r="AI20" s="339"/>
      <c r="AJ20" s="294"/>
      <c r="AK20" s="292"/>
      <c r="AL20" s="293"/>
      <c r="AM20" s="294"/>
      <c r="AN20" s="292"/>
      <c r="AO20" s="293"/>
      <c r="AP20" s="294"/>
      <c r="AQ20" s="292"/>
      <c r="AR20" s="293"/>
      <c r="AS20" s="341"/>
      <c r="AT20" s="338"/>
      <c r="AU20" s="339"/>
      <c r="AV20" s="341"/>
      <c r="AW20" s="338"/>
      <c r="AX20" s="338"/>
      <c r="AY20" s="339"/>
      <c r="AZ20" s="294"/>
      <c r="BA20" s="292"/>
      <c r="BB20" s="293"/>
      <c r="BC20" s="294"/>
      <c r="BD20" s="292"/>
      <c r="BE20" s="293"/>
      <c r="BF20" s="294"/>
      <c r="BG20" s="292"/>
      <c r="BH20" s="293"/>
      <c r="BI20" s="341"/>
      <c r="BJ20" s="338"/>
      <c r="BK20" s="339"/>
      <c r="BL20" s="294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3"/>
      <c r="BX20" s="294"/>
      <c r="BY20" s="292"/>
      <c r="BZ20" s="292"/>
      <c r="CA20" s="293"/>
      <c r="CB20" s="294"/>
      <c r="CC20" s="292"/>
      <c r="CD20" s="293"/>
      <c r="CE20" s="294"/>
      <c r="CF20" s="292"/>
      <c r="CG20" s="293"/>
      <c r="CH20" s="294"/>
      <c r="CI20" s="292"/>
      <c r="CJ20" s="293"/>
      <c r="CK20" s="294"/>
      <c r="CL20" s="292"/>
      <c r="CM20" s="293"/>
    </row>
    <row r="21" spans="1:91" ht="12.75">
      <c r="A21" s="272" t="s">
        <v>6</v>
      </c>
      <c r="B21" s="272"/>
      <c r="C21" s="272"/>
      <c r="D21" s="272"/>
      <c r="E21" s="342" t="s">
        <v>2</v>
      </c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34">
        <f>AF13+AF17+AF18</f>
        <v>483000</v>
      </c>
      <c r="AG21" s="334"/>
      <c r="AH21" s="334"/>
      <c r="AI21" s="334"/>
      <c r="AJ21" s="275">
        <v>0</v>
      </c>
      <c r="AK21" s="275"/>
      <c r="AL21" s="275"/>
      <c r="AM21" s="275">
        <v>0</v>
      </c>
      <c r="AN21" s="275"/>
      <c r="AO21" s="275"/>
      <c r="AP21" s="275">
        <v>0</v>
      </c>
      <c r="AQ21" s="275"/>
      <c r="AR21" s="275"/>
      <c r="AS21" s="334">
        <f>AF21</f>
        <v>483000</v>
      </c>
      <c r="AT21" s="334"/>
      <c r="AU21" s="334"/>
      <c r="AV21" s="334">
        <f>AV13+AV17+AV18</f>
        <v>259</v>
      </c>
      <c r="AW21" s="334"/>
      <c r="AX21" s="334"/>
      <c r="AY21" s="334"/>
      <c r="AZ21" s="275">
        <v>0</v>
      </c>
      <c r="BA21" s="275"/>
      <c r="BB21" s="275"/>
      <c r="BC21" s="275">
        <v>0</v>
      </c>
      <c r="BD21" s="275"/>
      <c r="BE21" s="275"/>
      <c r="BF21" s="275">
        <v>0</v>
      </c>
      <c r="BG21" s="275"/>
      <c r="BH21" s="275"/>
      <c r="BI21" s="334">
        <f>AV21</f>
        <v>259</v>
      </c>
      <c r="BJ21" s="334"/>
      <c r="BK21" s="334"/>
      <c r="BL21" s="275">
        <v>0</v>
      </c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>
        <v>0</v>
      </c>
      <c r="BY21" s="275"/>
      <c r="BZ21" s="275"/>
      <c r="CA21" s="275"/>
      <c r="CB21" s="275">
        <v>0</v>
      </c>
      <c r="CC21" s="275"/>
      <c r="CD21" s="275"/>
      <c r="CE21" s="275">
        <v>0</v>
      </c>
      <c r="CF21" s="275"/>
      <c r="CG21" s="275"/>
      <c r="CH21" s="275">
        <v>0</v>
      </c>
      <c r="CI21" s="275"/>
      <c r="CJ21" s="275"/>
      <c r="CK21" s="275">
        <v>0</v>
      </c>
      <c r="CL21" s="275"/>
      <c r="CM21" s="275"/>
    </row>
    <row r="22" spans="1:91" ht="12.75">
      <c r="A22" s="308" t="s">
        <v>289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309"/>
      <c r="BE22" s="309"/>
      <c r="BF22" s="309"/>
      <c r="BG22" s="309"/>
      <c r="BH22" s="309"/>
      <c r="BI22" s="309"/>
      <c r="BJ22" s="309"/>
      <c r="BK22" s="309"/>
      <c r="BL22" s="309"/>
      <c r="BM22" s="309"/>
      <c r="BN22" s="309"/>
      <c r="BO22" s="309"/>
      <c r="BP22" s="309"/>
      <c r="BQ22" s="309"/>
      <c r="BR22" s="309"/>
      <c r="BS22" s="309"/>
      <c r="BT22" s="309"/>
      <c r="BU22" s="309"/>
      <c r="BV22" s="309"/>
      <c r="BW22" s="309"/>
      <c r="BX22" s="309"/>
      <c r="BY22" s="309"/>
      <c r="BZ22" s="309"/>
      <c r="CA22" s="309"/>
      <c r="CB22" s="309"/>
      <c r="CC22" s="309"/>
      <c r="CD22" s="309"/>
      <c r="CE22" s="309"/>
      <c r="CF22" s="309"/>
      <c r="CG22" s="309"/>
      <c r="CH22" s="309"/>
      <c r="CI22" s="309"/>
      <c r="CJ22" s="309"/>
      <c r="CK22" s="309"/>
      <c r="CL22" s="309"/>
      <c r="CM22" s="333"/>
    </row>
    <row r="23" spans="1:91" ht="12.75">
      <c r="A23" s="272" t="s">
        <v>18</v>
      </c>
      <c r="B23" s="272"/>
      <c r="C23" s="272"/>
      <c r="D23" s="272"/>
      <c r="E23" s="282" t="s">
        <v>17</v>
      </c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75">
        <v>0</v>
      </c>
      <c r="AG23" s="275"/>
      <c r="AH23" s="275"/>
      <c r="AI23" s="275"/>
      <c r="AJ23" s="275">
        <v>0</v>
      </c>
      <c r="AK23" s="275"/>
      <c r="AL23" s="275"/>
      <c r="AM23" s="275">
        <v>0</v>
      </c>
      <c r="AN23" s="275"/>
      <c r="AO23" s="275"/>
      <c r="AP23" s="275">
        <v>0</v>
      </c>
      <c r="AQ23" s="275"/>
      <c r="AR23" s="275"/>
      <c r="AS23" s="275">
        <v>0</v>
      </c>
      <c r="AT23" s="275"/>
      <c r="AU23" s="275"/>
      <c r="AV23" s="275">
        <v>0</v>
      </c>
      <c r="AW23" s="275"/>
      <c r="AX23" s="275"/>
      <c r="AY23" s="275"/>
      <c r="AZ23" s="275">
        <v>0</v>
      </c>
      <c r="BA23" s="275"/>
      <c r="BB23" s="275"/>
      <c r="BC23" s="275">
        <v>0</v>
      </c>
      <c r="BD23" s="275"/>
      <c r="BE23" s="275"/>
      <c r="BF23" s="275">
        <v>0</v>
      </c>
      <c r="BG23" s="275"/>
      <c r="BH23" s="275"/>
      <c r="BI23" s="305">
        <v>0</v>
      </c>
      <c r="BJ23" s="306"/>
      <c r="BK23" s="307"/>
      <c r="BL23" s="275">
        <v>0</v>
      </c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>
        <v>0</v>
      </c>
      <c r="BY23" s="275"/>
      <c r="BZ23" s="275"/>
      <c r="CA23" s="275"/>
      <c r="CB23" s="275">
        <v>0</v>
      </c>
      <c r="CC23" s="275"/>
      <c r="CD23" s="275"/>
      <c r="CE23" s="275">
        <v>0</v>
      </c>
      <c r="CF23" s="275"/>
      <c r="CG23" s="275"/>
      <c r="CH23" s="275">
        <v>0</v>
      </c>
      <c r="CI23" s="275"/>
      <c r="CJ23" s="275"/>
      <c r="CK23" s="275">
        <v>0</v>
      </c>
      <c r="CL23" s="275"/>
      <c r="CM23" s="275"/>
    </row>
    <row r="24" spans="1:91" ht="12.75">
      <c r="A24" s="272"/>
      <c r="B24" s="272"/>
      <c r="C24" s="272"/>
      <c r="D24" s="272"/>
      <c r="E24" s="282" t="s">
        <v>16</v>
      </c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75">
        <v>0</v>
      </c>
      <c r="AG24" s="275"/>
      <c r="AH24" s="275"/>
      <c r="AI24" s="275"/>
      <c r="AJ24" s="275">
        <v>0</v>
      </c>
      <c r="AK24" s="275"/>
      <c r="AL24" s="275"/>
      <c r="AM24" s="275">
        <v>0</v>
      </c>
      <c r="AN24" s="275"/>
      <c r="AO24" s="275"/>
      <c r="AP24" s="275">
        <v>0</v>
      </c>
      <c r="AQ24" s="275"/>
      <c r="AR24" s="275"/>
      <c r="AS24" s="275">
        <v>0</v>
      </c>
      <c r="AT24" s="275"/>
      <c r="AU24" s="275"/>
      <c r="AV24" s="275">
        <v>0</v>
      </c>
      <c r="AW24" s="275"/>
      <c r="AX24" s="275"/>
      <c r="AY24" s="275"/>
      <c r="AZ24" s="275">
        <v>0</v>
      </c>
      <c r="BA24" s="275"/>
      <c r="BB24" s="275"/>
      <c r="BC24" s="275">
        <v>0</v>
      </c>
      <c r="BD24" s="275"/>
      <c r="BE24" s="275"/>
      <c r="BF24" s="275">
        <v>0</v>
      </c>
      <c r="BG24" s="275"/>
      <c r="BH24" s="275"/>
      <c r="BI24" s="275">
        <v>0</v>
      </c>
      <c r="BJ24" s="275"/>
      <c r="BK24" s="275"/>
      <c r="BL24" s="275">
        <v>0</v>
      </c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>
        <v>0</v>
      </c>
      <c r="BY24" s="275"/>
      <c r="BZ24" s="275"/>
      <c r="CA24" s="275"/>
      <c r="CB24" s="275">
        <v>0</v>
      </c>
      <c r="CC24" s="275"/>
      <c r="CD24" s="275"/>
      <c r="CE24" s="275">
        <v>0</v>
      </c>
      <c r="CF24" s="275"/>
      <c r="CG24" s="275"/>
      <c r="CH24" s="275">
        <v>0</v>
      </c>
      <c r="CI24" s="275"/>
      <c r="CJ24" s="275"/>
      <c r="CK24" s="275">
        <v>0</v>
      </c>
      <c r="CL24" s="275"/>
      <c r="CM24" s="275"/>
    </row>
    <row r="25" spans="1:91" ht="12.75">
      <c r="A25" s="272"/>
      <c r="B25" s="272"/>
      <c r="C25" s="272"/>
      <c r="D25" s="272"/>
      <c r="E25" s="282" t="s">
        <v>15</v>
      </c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75">
        <v>0</v>
      </c>
      <c r="AG25" s="275"/>
      <c r="AH25" s="275"/>
      <c r="AI25" s="275"/>
      <c r="AJ25" s="275">
        <v>0</v>
      </c>
      <c r="AK25" s="275"/>
      <c r="AL25" s="275"/>
      <c r="AM25" s="275">
        <v>0</v>
      </c>
      <c r="AN25" s="275"/>
      <c r="AO25" s="275"/>
      <c r="AP25" s="275">
        <v>0</v>
      </c>
      <c r="AQ25" s="275"/>
      <c r="AR25" s="275"/>
      <c r="AS25" s="275">
        <v>0</v>
      </c>
      <c r="AT25" s="275"/>
      <c r="AU25" s="275"/>
      <c r="AV25" s="275">
        <v>0</v>
      </c>
      <c r="AW25" s="275"/>
      <c r="AX25" s="275"/>
      <c r="AY25" s="275"/>
      <c r="AZ25" s="275">
        <v>0</v>
      </c>
      <c r="BA25" s="275"/>
      <c r="BB25" s="275"/>
      <c r="BC25" s="275">
        <v>0</v>
      </c>
      <c r="BD25" s="275"/>
      <c r="BE25" s="275"/>
      <c r="BF25" s="275">
        <v>0</v>
      </c>
      <c r="BG25" s="275"/>
      <c r="BH25" s="275"/>
      <c r="BI25" s="275">
        <v>0</v>
      </c>
      <c r="BJ25" s="275"/>
      <c r="BK25" s="275"/>
      <c r="BL25" s="275">
        <v>0</v>
      </c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>
        <v>0</v>
      </c>
      <c r="BY25" s="275"/>
      <c r="BZ25" s="275"/>
      <c r="CA25" s="275"/>
      <c r="CB25" s="275">
        <v>0</v>
      </c>
      <c r="CC25" s="275"/>
      <c r="CD25" s="275"/>
      <c r="CE25" s="275">
        <v>0</v>
      </c>
      <c r="CF25" s="275"/>
      <c r="CG25" s="275"/>
      <c r="CH25" s="275">
        <v>0</v>
      </c>
      <c r="CI25" s="275"/>
      <c r="CJ25" s="275"/>
      <c r="CK25" s="275">
        <v>0</v>
      </c>
      <c r="CL25" s="275"/>
      <c r="CM25" s="275"/>
    </row>
    <row r="26" spans="1:91" ht="12.75">
      <c r="A26" s="272"/>
      <c r="B26" s="272"/>
      <c r="C26" s="272"/>
      <c r="D26" s="272"/>
      <c r="E26" s="282" t="s">
        <v>14</v>
      </c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75">
        <v>0</v>
      </c>
      <c r="AG26" s="275"/>
      <c r="AH26" s="275"/>
      <c r="AI26" s="275"/>
      <c r="AJ26" s="275">
        <v>0</v>
      </c>
      <c r="AK26" s="275"/>
      <c r="AL26" s="275"/>
      <c r="AM26" s="275">
        <v>0</v>
      </c>
      <c r="AN26" s="275"/>
      <c r="AO26" s="275"/>
      <c r="AP26" s="275">
        <v>0</v>
      </c>
      <c r="AQ26" s="275"/>
      <c r="AR26" s="275"/>
      <c r="AS26" s="275">
        <v>0</v>
      </c>
      <c r="AT26" s="275"/>
      <c r="AU26" s="275"/>
      <c r="AV26" s="275">
        <v>0</v>
      </c>
      <c r="AW26" s="275"/>
      <c r="AX26" s="275"/>
      <c r="AY26" s="275"/>
      <c r="AZ26" s="275">
        <v>0</v>
      </c>
      <c r="BA26" s="275"/>
      <c r="BB26" s="275"/>
      <c r="BC26" s="275">
        <v>0</v>
      </c>
      <c r="BD26" s="275"/>
      <c r="BE26" s="275"/>
      <c r="BF26" s="275">
        <v>0</v>
      </c>
      <c r="BG26" s="275"/>
      <c r="BH26" s="275"/>
      <c r="BI26" s="305">
        <v>0</v>
      </c>
      <c r="BJ26" s="306"/>
      <c r="BK26" s="307"/>
      <c r="BL26" s="275">
        <v>0</v>
      </c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>
        <v>0</v>
      </c>
      <c r="BY26" s="275"/>
      <c r="BZ26" s="275"/>
      <c r="CA26" s="275"/>
      <c r="CB26" s="275">
        <v>0</v>
      </c>
      <c r="CC26" s="275"/>
      <c r="CD26" s="275"/>
      <c r="CE26" s="275">
        <v>0</v>
      </c>
      <c r="CF26" s="275"/>
      <c r="CG26" s="275"/>
      <c r="CH26" s="275">
        <v>0</v>
      </c>
      <c r="CI26" s="275"/>
      <c r="CJ26" s="275"/>
      <c r="CK26" s="275">
        <v>0</v>
      </c>
      <c r="CL26" s="275"/>
      <c r="CM26" s="275"/>
    </row>
    <row r="27" spans="1:91" ht="12.75">
      <c r="A27" s="272" t="s">
        <v>13</v>
      </c>
      <c r="B27" s="272"/>
      <c r="C27" s="272"/>
      <c r="D27" s="272"/>
      <c r="E27" s="282" t="s">
        <v>12</v>
      </c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334">
        <v>298137</v>
      </c>
      <c r="AG27" s="334"/>
      <c r="AH27" s="334"/>
      <c r="AI27" s="334"/>
      <c r="AJ27" s="275">
        <v>0</v>
      </c>
      <c r="AK27" s="275"/>
      <c r="AL27" s="275"/>
      <c r="AM27" s="275">
        <v>0</v>
      </c>
      <c r="AN27" s="275"/>
      <c r="AO27" s="275"/>
      <c r="AP27" s="275">
        <v>0</v>
      </c>
      <c r="AQ27" s="275"/>
      <c r="AR27" s="275"/>
      <c r="AS27" s="334">
        <f>AF27</f>
        <v>298137</v>
      </c>
      <c r="AT27" s="334"/>
      <c r="AU27" s="334"/>
      <c r="AV27" s="334">
        <v>161</v>
      </c>
      <c r="AW27" s="334"/>
      <c r="AX27" s="334"/>
      <c r="AY27" s="334"/>
      <c r="AZ27" s="275">
        <v>0</v>
      </c>
      <c r="BA27" s="275"/>
      <c r="BB27" s="275"/>
      <c r="BC27" s="275">
        <v>0</v>
      </c>
      <c r="BD27" s="275"/>
      <c r="BE27" s="275"/>
      <c r="BF27" s="275">
        <v>0</v>
      </c>
      <c r="BG27" s="275"/>
      <c r="BH27" s="275"/>
      <c r="BI27" s="334">
        <v>161</v>
      </c>
      <c r="BJ27" s="334"/>
      <c r="BK27" s="334"/>
      <c r="BL27" s="275">
        <v>0</v>
      </c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>
        <v>0</v>
      </c>
      <c r="BY27" s="275"/>
      <c r="BZ27" s="275"/>
      <c r="CA27" s="275"/>
      <c r="CB27" s="275">
        <v>0</v>
      </c>
      <c r="CC27" s="275"/>
      <c r="CD27" s="275"/>
      <c r="CE27" s="275">
        <v>0</v>
      </c>
      <c r="CF27" s="275"/>
      <c r="CG27" s="275"/>
      <c r="CH27" s="275">
        <v>0</v>
      </c>
      <c r="CI27" s="275"/>
      <c r="CJ27" s="275"/>
      <c r="CK27" s="275">
        <v>0</v>
      </c>
      <c r="CL27" s="275"/>
      <c r="CM27" s="275"/>
    </row>
    <row r="28" spans="1:91" ht="12.75">
      <c r="A28" s="272" t="s">
        <v>11</v>
      </c>
      <c r="B28" s="272"/>
      <c r="C28" s="272"/>
      <c r="D28" s="272"/>
      <c r="E28" s="335" t="s">
        <v>10</v>
      </c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4">
        <v>184863</v>
      </c>
      <c r="AG28" s="334"/>
      <c r="AH28" s="334"/>
      <c r="AI28" s="334"/>
      <c r="AJ28" s="275">
        <v>0</v>
      </c>
      <c r="AK28" s="275"/>
      <c r="AL28" s="275"/>
      <c r="AM28" s="275">
        <v>0</v>
      </c>
      <c r="AN28" s="275"/>
      <c r="AO28" s="275"/>
      <c r="AP28" s="275">
        <v>0</v>
      </c>
      <c r="AQ28" s="275"/>
      <c r="AR28" s="275"/>
      <c r="AS28" s="334">
        <f>AF28</f>
        <v>184863</v>
      </c>
      <c r="AT28" s="334"/>
      <c r="AU28" s="334"/>
      <c r="AV28" s="334">
        <v>98</v>
      </c>
      <c r="AW28" s="334"/>
      <c r="AX28" s="334"/>
      <c r="AY28" s="334"/>
      <c r="AZ28" s="275">
        <v>0</v>
      </c>
      <c r="BA28" s="275"/>
      <c r="BB28" s="275"/>
      <c r="BC28" s="275">
        <v>0</v>
      </c>
      <c r="BD28" s="275"/>
      <c r="BE28" s="275"/>
      <c r="BF28" s="275">
        <v>0</v>
      </c>
      <c r="BG28" s="275"/>
      <c r="BH28" s="275"/>
      <c r="BI28" s="334">
        <v>98</v>
      </c>
      <c r="BJ28" s="334"/>
      <c r="BK28" s="334"/>
      <c r="BL28" s="275">
        <v>0</v>
      </c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>
        <v>0</v>
      </c>
      <c r="BY28" s="275"/>
      <c r="BZ28" s="275"/>
      <c r="CA28" s="275"/>
      <c r="CB28" s="275">
        <v>0</v>
      </c>
      <c r="CC28" s="275"/>
      <c r="CD28" s="275"/>
      <c r="CE28" s="275">
        <v>0</v>
      </c>
      <c r="CF28" s="275"/>
      <c r="CG28" s="275"/>
      <c r="CH28" s="275">
        <v>0</v>
      </c>
      <c r="CI28" s="275"/>
      <c r="CJ28" s="275"/>
      <c r="CK28" s="275">
        <v>0</v>
      </c>
      <c r="CL28" s="275"/>
      <c r="CM28" s="275"/>
    </row>
    <row r="29" spans="1:91" ht="15" customHeight="1">
      <c r="A29" s="261" t="s">
        <v>9</v>
      </c>
      <c r="B29" s="262"/>
      <c r="C29" s="262"/>
      <c r="D29" s="262"/>
      <c r="E29" s="289" t="s">
        <v>8</v>
      </c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1"/>
      <c r="AF29" s="336">
        <v>40913</v>
      </c>
      <c r="AG29" s="336"/>
      <c r="AH29" s="336"/>
      <c r="AI29" s="337"/>
      <c r="AJ29" s="269">
        <v>0</v>
      </c>
      <c r="AK29" s="270"/>
      <c r="AL29" s="271"/>
      <c r="AM29" s="269">
        <v>0</v>
      </c>
      <c r="AN29" s="270"/>
      <c r="AO29" s="271"/>
      <c r="AP29" s="269">
        <v>0</v>
      </c>
      <c r="AQ29" s="270"/>
      <c r="AR29" s="271"/>
      <c r="AS29" s="340">
        <f>AF29</f>
        <v>40913</v>
      </c>
      <c r="AT29" s="336"/>
      <c r="AU29" s="337"/>
      <c r="AV29" s="340">
        <v>8</v>
      </c>
      <c r="AW29" s="336"/>
      <c r="AX29" s="336"/>
      <c r="AY29" s="337"/>
      <c r="AZ29" s="269">
        <v>0</v>
      </c>
      <c r="BA29" s="270"/>
      <c r="BB29" s="271"/>
      <c r="BC29" s="269">
        <v>0</v>
      </c>
      <c r="BD29" s="270"/>
      <c r="BE29" s="271"/>
      <c r="BF29" s="269">
        <v>0</v>
      </c>
      <c r="BG29" s="270"/>
      <c r="BH29" s="271"/>
      <c r="BI29" s="340">
        <v>8</v>
      </c>
      <c r="BJ29" s="336"/>
      <c r="BK29" s="337"/>
      <c r="BL29" s="269">
        <v>0</v>
      </c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1"/>
      <c r="BX29" s="269">
        <v>0</v>
      </c>
      <c r="BY29" s="270"/>
      <c r="BZ29" s="270"/>
      <c r="CA29" s="271"/>
      <c r="CB29" s="269">
        <v>0</v>
      </c>
      <c r="CC29" s="270"/>
      <c r="CD29" s="271"/>
      <c r="CE29" s="269">
        <v>0</v>
      </c>
      <c r="CF29" s="270"/>
      <c r="CG29" s="271"/>
      <c r="CH29" s="269">
        <v>0</v>
      </c>
      <c r="CI29" s="270"/>
      <c r="CJ29" s="271"/>
      <c r="CK29" s="269">
        <v>0</v>
      </c>
      <c r="CL29" s="270"/>
      <c r="CM29" s="271"/>
    </row>
    <row r="30" spans="1:91" ht="12.75">
      <c r="A30" s="287"/>
      <c r="B30" s="288"/>
      <c r="C30" s="288"/>
      <c r="D30" s="288"/>
      <c r="E30" s="295" t="s">
        <v>7</v>
      </c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7"/>
      <c r="AF30" s="338"/>
      <c r="AG30" s="338"/>
      <c r="AH30" s="338"/>
      <c r="AI30" s="339"/>
      <c r="AJ30" s="294"/>
      <c r="AK30" s="292"/>
      <c r="AL30" s="293"/>
      <c r="AM30" s="294"/>
      <c r="AN30" s="292"/>
      <c r="AO30" s="293"/>
      <c r="AP30" s="294"/>
      <c r="AQ30" s="292"/>
      <c r="AR30" s="293"/>
      <c r="AS30" s="341"/>
      <c r="AT30" s="338"/>
      <c r="AU30" s="339"/>
      <c r="AV30" s="341"/>
      <c r="AW30" s="338"/>
      <c r="AX30" s="338"/>
      <c r="AY30" s="339"/>
      <c r="AZ30" s="294"/>
      <c r="BA30" s="292"/>
      <c r="BB30" s="293"/>
      <c r="BC30" s="294"/>
      <c r="BD30" s="292"/>
      <c r="BE30" s="293"/>
      <c r="BF30" s="294"/>
      <c r="BG30" s="292"/>
      <c r="BH30" s="293"/>
      <c r="BI30" s="341"/>
      <c r="BJ30" s="338"/>
      <c r="BK30" s="339"/>
      <c r="BL30" s="294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3"/>
      <c r="BX30" s="294"/>
      <c r="BY30" s="292"/>
      <c r="BZ30" s="292"/>
      <c r="CA30" s="293"/>
      <c r="CB30" s="294"/>
      <c r="CC30" s="292"/>
      <c r="CD30" s="293"/>
      <c r="CE30" s="294"/>
      <c r="CF30" s="292"/>
      <c r="CG30" s="293"/>
      <c r="CH30" s="294"/>
      <c r="CI30" s="292"/>
      <c r="CJ30" s="293"/>
      <c r="CK30" s="294"/>
      <c r="CL30" s="292"/>
      <c r="CM30" s="293"/>
    </row>
    <row r="31" spans="1:91" ht="12.75">
      <c r="A31" s="272" t="s">
        <v>6</v>
      </c>
      <c r="B31" s="272"/>
      <c r="C31" s="272"/>
      <c r="D31" s="272"/>
      <c r="E31" s="342" t="s">
        <v>2</v>
      </c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34">
        <f>SUM(AF27:AI28)</f>
        <v>483000</v>
      </c>
      <c r="AG31" s="334"/>
      <c r="AH31" s="334"/>
      <c r="AI31" s="334"/>
      <c r="AJ31" s="275">
        <v>0</v>
      </c>
      <c r="AK31" s="275"/>
      <c r="AL31" s="275"/>
      <c r="AM31" s="275">
        <v>0</v>
      </c>
      <c r="AN31" s="275"/>
      <c r="AO31" s="275"/>
      <c r="AP31" s="275">
        <v>0</v>
      </c>
      <c r="AQ31" s="275"/>
      <c r="AR31" s="275"/>
      <c r="AS31" s="334">
        <f>AF31</f>
        <v>483000</v>
      </c>
      <c r="AT31" s="334"/>
      <c r="AU31" s="334"/>
      <c r="AV31" s="334">
        <f>AV23+AV27+AV28</f>
        <v>259</v>
      </c>
      <c r="AW31" s="334"/>
      <c r="AX31" s="334"/>
      <c r="AY31" s="334"/>
      <c r="AZ31" s="275">
        <v>0</v>
      </c>
      <c r="BA31" s="275"/>
      <c r="BB31" s="275"/>
      <c r="BC31" s="275">
        <v>0</v>
      </c>
      <c r="BD31" s="275"/>
      <c r="BE31" s="275"/>
      <c r="BF31" s="275">
        <v>0</v>
      </c>
      <c r="BG31" s="275"/>
      <c r="BH31" s="275"/>
      <c r="BI31" s="334">
        <v>259</v>
      </c>
      <c r="BJ31" s="334"/>
      <c r="BK31" s="334"/>
      <c r="BL31" s="275">
        <v>0</v>
      </c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>
        <v>0</v>
      </c>
      <c r="BY31" s="275"/>
      <c r="BZ31" s="275"/>
      <c r="CA31" s="275"/>
      <c r="CB31" s="275">
        <v>0</v>
      </c>
      <c r="CC31" s="275"/>
      <c r="CD31" s="275"/>
      <c r="CE31" s="275">
        <v>0</v>
      </c>
      <c r="CF31" s="275"/>
      <c r="CG31" s="275"/>
      <c r="CH31" s="275">
        <v>0</v>
      </c>
      <c r="CI31" s="275"/>
      <c r="CJ31" s="275"/>
      <c r="CK31" s="275">
        <v>0</v>
      </c>
      <c r="CL31" s="275"/>
      <c r="CM31" s="275"/>
    </row>
    <row r="36" spans="5:48" ht="15.75">
      <c r="E36" s="310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</row>
  </sheetData>
  <sheetProtection/>
  <mergeCells count="350">
    <mergeCell ref="E36:AV36"/>
    <mergeCell ref="BL31:BW31"/>
    <mergeCell ref="BX31:CA31"/>
    <mergeCell ref="CB31:CD31"/>
    <mergeCell ref="CE31:CG31"/>
    <mergeCell ref="CH31:CJ31"/>
    <mergeCell ref="CK31:CM31"/>
    <mergeCell ref="AS31:AU31"/>
    <mergeCell ref="AV31:AY31"/>
    <mergeCell ref="AZ31:BB31"/>
    <mergeCell ref="BC31:BE31"/>
    <mergeCell ref="BF31:BH31"/>
    <mergeCell ref="BI31:BK31"/>
    <mergeCell ref="CE29:CG30"/>
    <mergeCell ref="CH29:CJ30"/>
    <mergeCell ref="CK29:CM30"/>
    <mergeCell ref="E30:AE30"/>
    <mergeCell ref="A31:D31"/>
    <mergeCell ref="E31:AE31"/>
    <mergeCell ref="AF31:AI31"/>
    <mergeCell ref="AJ31:AL31"/>
    <mergeCell ref="AM31:AO31"/>
    <mergeCell ref="AP31:AR31"/>
    <mergeCell ref="BC29:BE30"/>
    <mergeCell ref="BF29:BH30"/>
    <mergeCell ref="BI29:BK30"/>
    <mergeCell ref="BL29:BW30"/>
    <mergeCell ref="BX29:CA30"/>
    <mergeCell ref="CB29:CD30"/>
    <mergeCell ref="CK28:CM28"/>
    <mergeCell ref="A29:D30"/>
    <mergeCell ref="E29:AE29"/>
    <mergeCell ref="AF29:AI30"/>
    <mergeCell ref="AJ29:AL30"/>
    <mergeCell ref="AM29:AO30"/>
    <mergeCell ref="AP29:AR30"/>
    <mergeCell ref="AS29:AU30"/>
    <mergeCell ref="AV29:AY30"/>
    <mergeCell ref="AZ29:BB30"/>
    <mergeCell ref="BI28:BK28"/>
    <mergeCell ref="BL28:BW28"/>
    <mergeCell ref="BX28:CA28"/>
    <mergeCell ref="CB28:CD28"/>
    <mergeCell ref="CE28:CG28"/>
    <mergeCell ref="CH28:CJ28"/>
    <mergeCell ref="AP28:AR28"/>
    <mergeCell ref="AS28:AU28"/>
    <mergeCell ref="AV28:AY28"/>
    <mergeCell ref="AZ28:BB28"/>
    <mergeCell ref="BC28:BE28"/>
    <mergeCell ref="BF28:BH28"/>
    <mergeCell ref="BX27:CA27"/>
    <mergeCell ref="CB27:CD27"/>
    <mergeCell ref="CE27:CG27"/>
    <mergeCell ref="CH27:CJ27"/>
    <mergeCell ref="CK27:CM27"/>
    <mergeCell ref="A28:D28"/>
    <mergeCell ref="E28:AE28"/>
    <mergeCell ref="AF28:AI28"/>
    <mergeCell ref="AJ28:AL28"/>
    <mergeCell ref="AM28:AO28"/>
    <mergeCell ref="AV27:AY27"/>
    <mergeCell ref="AZ27:BB27"/>
    <mergeCell ref="BC27:BE27"/>
    <mergeCell ref="BF27:BH27"/>
    <mergeCell ref="BI27:BK27"/>
    <mergeCell ref="BL27:BW27"/>
    <mergeCell ref="CE26:CG26"/>
    <mergeCell ref="CH26:CJ26"/>
    <mergeCell ref="CK26:CM26"/>
    <mergeCell ref="A27:D27"/>
    <mergeCell ref="E27:AE27"/>
    <mergeCell ref="AF27:AI27"/>
    <mergeCell ref="AJ27:AL27"/>
    <mergeCell ref="AM27:AO27"/>
    <mergeCell ref="AP27:AR27"/>
    <mergeCell ref="AS27:AU27"/>
    <mergeCell ref="BC26:BE26"/>
    <mergeCell ref="BF26:BH26"/>
    <mergeCell ref="BI26:BK26"/>
    <mergeCell ref="BL26:BW26"/>
    <mergeCell ref="BX26:CA26"/>
    <mergeCell ref="CB26:CD26"/>
    <mergeCell ref="CK25:CM25"/>
    <mergeCell ref="A26:D26"/>
    <mergeCell ref="E26:AE26"/>
    <mergeCell ref="AF26:AI26"/>
    <mergeCell ref="AJ26:AL26"/>
    <mergeCell ref="AM26:AO26"/>
    <mergeCell ref="AP26:AR26"/>
    <mergeCell ref="AS26:AU26"/>
    <mergeCell ref="AV26:AY26"/>
    <mergeCell ref="AZ26:BB26"/>
    <mergeCell ref="BI25:BK25"/>
    <mergeCell ref="BL25:BW25"/>
    <mergeCell ref="BX25:CA25"/>
    <mergeCell ref="CB25:CD25"/>
    <mergeCell ref="CE25:CG25"/>
    <mergeCell ref="CH25:CJ25"/>
    <mergeCell ref="AP25:AR25"/>
    <mergeCell ref="AS25:AU25"/>
    <mergeCell ref="AV25:AY25"/>
    <mergeCell ref="AZ25:BB25"/>
    <mergeCell ref="BC25:BE25"/>
    <mergeCell ref="BF25:BH25"/>
    <mergeCell ref="BX24:CA24"/>
    <mergeCell ref="CB24:CD24"/>
    <mergeCell ref="CE24:CG24"/>
    <mergeCell ref="CH24:CJ24"/>
    <mergeCell ref="CK24:CM24"/>
    <mergeCell ref="A25:D25"/>
    <mergeCell ref="E25:AE25"/>
    <mergeCell ref="AF25:AI25"/>
    <mergeCell ref="AJ25:AL25"/>
    <mergeCell ref="AM25:AO25"/>
    <mergeCell ref="AV24:AY24"/>
    <mergeCell ref="AZ24:BB24"/>
    <mergeCell ref="BC24:BE24"/>
    <mergeCell ref="BF24:BH24"/>
    <mergeCell ref="BI24:BK24"/>
    <mergeCell ref="BL24:BW24"/>
    <mergeCell ref="CE23:CG23"/>
    <mergeCell ref="CH23:CJ23"/>
    <mergeCell ref="CK23:CM23"/>
    <mergeCell ref="A24:D24"/>
    <mergeCell ref="E24:AE24"/>
    <mergeCell ref="AF24:AI24"/>
    <mergeCell ref="AJ24:AL24"/>
    <mergeCell ref="AM24:AO24"/>
    <mergeCell ref="AP24:AR24"/>
    <mergeCell ref="AS24:AU24"/>
    <mergeCell ref="BC23:BE23"/>
    <mergeCell ref="BF23:BH23"/>
    <mergeCell ref="BI23:BK23"/>
    <mergeCell ref="BL23:BW23"/>
    <mergeCell ref="BX23:CA23"/>
    <mergeCell ref="CB23:CD23"/>
    <mergeCell ref="A22:CM22"/>
    <mergeCell ref="A23:D23"/>
    <mergeCell ref="E23:AE23"/>
    <mergeCell ref="AF23:AI23"/>
    <mergeCell ref="AJ23:AL23"/>
    <mergeCell ref="AM23:AO23"/>
    <mergeCell ref="AP23:AR23"/>
    <mergeCell ref="AS23:AU23"/>
    <mergeCell ref="AV23:AY23"/>
    <mergeCell ref="AZ23:BB23"/>
    <mergeCell ref="BL21:BW21"/>
    <mergeCell ref="BX21:CA21"/>
    <mergeCell ref="CB21:CD21"/>
    <mergeCell ref="CE21:CG21"/>
    <mergeCell ref="CH21:CJ21"/>
    <mergeCell ref="CK21:CM21"/>
    <mergeCell ref="AS21:AU21"/>
    <mergeCell ref="AV21:AY21"/>
    <mergeCell ref="AZ21:BB21"/>
    <mergeCell ref="BC21:BE21"/>
    <mergeCell ref="BF21:BH21"/>
    <mergeCell ref="BI21:BK21"/>
    <mergeCell ref="CE19:CG20"/>
    <mergeCell ref="CH19:CJ20"/>
    <mergeCell ref="CK19:CM20"/>
    <mergeCell ref="E20:AE20"/>
    <mergeCell ref="A21:D21"/>
    <mergeCell ref="E21:AE21"/>
    <mergeCell ref="AF21:AI21"/>
    <mergeCell ref="AJ21:AL21"/>
    <mergeCell ref="AM21:AO21"/>
    <mergeCell ref="AP21:AR21"/>
    <mergeCell ref="BC19:BE20"/>
    <mergeCell ref="BF19:BH20"/>
    <mergeCell ref="BI19:BK20"/>
    <mergeCell ref="BL19:BW20"/>
    <mergeCell ref="BX19:CA20"/>
    <mergeCell ref="CB19:CD20"/>
    <mergeCell ref="CK18:CM18"/>
    <mergeCell ref="A19:D20"/>
    <mergeCell ref="E19:AE19"/>
    <mergeCell ref="AF19:AI20"/>
    <mergeCell ref="AJ19:AL20"/>
    <mergeCell ref="AM19:AO20"/>
    <mergeCell ref="AP19:AR20"/>
    <mergeCell ref="AS19:AU20"/>
    <mergeCell ref="AV19:AY20"/>
    <mergeCell ref="AZ19:BB20"/>
    <mergeCell ref="BI18:BK18"/>
    <mergeCell ref="BL18:BW18"/>
    <mergeCell ref="BX18:CA18"/>
    <mergeCell ref="CB18:CD18"/>
    <mergeCell ref="CE18:CG18"/>
    <mergeCell ref="CH18:CJ18"/>
    <mergeCell ref="AP18:AR18"/>
    <mergeCell ref="AS18:AU18"/>
    <mergeCell ref="AV18:AY18"/>
    <mergeCell ref="AZ18:BB18"/>
    <mergeCell ref="BC18:BE18"/>
    <mergeCell ref="BF18:BH18"/>
    <mergeCell ref="BX17:CA17"/>
    <mergeCell ref="CB17:CD17"/>
    <mergeCell ref="CE17:CG17"/>
    <mergeCell ref="CH17:CJ17"/>
    <mergeCell ref="CK17:CM17"/>
    <mergeCell ref="A18:D18"/>
    <mergeCell ref="E18:AE18"/>
    <mergeCell ref="AF18:AI18"/>
    <mergeCell ref="AJ18:AL18"/>
    <mergeCell ref="AM18:AO18"/>
    <mergeCell ref="AV17:AY17"/>
    <mergeCell ref="AZ17:BB17"/>
    <mergeCell ref="BC17:BE17"/>
    <mergeCell ref="BF17:BH17"/>
    <mergeCell ref="BI17:BK17"/>
    <mergeCell ref="BL17:BW17"/>
    <mergeCell ref="CE16:CG16"/>
    <mergeCell ref="CH16:CJ16"/>
    <mergeCell ref="CK16:CM16"/>
    <mergeCell ref="A17:D17"/>
    <mergeCell ref="E17:AE17"/>
    <mergeCell ref="AF17:AI17"/>
    <mergeCell ref="AJ17:AL17"/>
    <mergeCell ref="AM17:AO17"/>
    <mergeCell ref="AP17:AR17"/>
    <mergeCell ref="AS17:AU17"/>
    <mergeCell ref="BC16:BE16"/>
    <mergeCell ref="BF16:BH16"/>
    <mergeCell ref="BI16:BK16"/>
    <mergeCell ref="BL16:BW16"/>
    <mergeCell ref="BX16:CA16"/>
    <mergeCell ref="CB16:CD16"/>
    <mergeCell ref="CK15:CM15"/>
    <mergeCell ref="A16:D16"/>
    <mergeCell ref="E16:AE16"/>
    <mergeCell ref="AF16:AI16"/>
    <mergeCell ref="AJ16:AL16"/>
    <mergeCell ref="AM16:AO16"/>
    <mergeCell ref="AP16:AR16"/>
    <mergeCell ref="AS16:AU16"/>
    <mergeCell ref="AV16:AY16"/>
    <mergeCell ref="AZ16:BB16"/>
    <mergeCell ref="BI15:BK15"/>
    <mergeCell ref="BL15:BW15"/>
    <mergeCell ref="BX15:CA15"/>
    <mergeCell ref="CB15:CD15"/>
    <mergeCell ref="CE15:CG15"/>
    <mergeCell ref="CH15:CJ15"/>
    <mergeCell ref="AP15:AR15"/>
    <mergeCell ref="AS15:AU15"/>
    <mergeCell ref="AV15:AY15"/>
    <mergeCell ref="AZ15:BB15"/>
    <mergeCell ref="BC15:BE15"/>
    <mergeCell ref="BF15:BH15"/>
    <mergeCell ref="BX14:CA14"/>
    <mergeCell ref="CB14:CD14"/>
    <mergeCell ref="CE14:CG14"/>
    <mergeCell ref="CH14:CJ14"/>
    <mergeCell ref="CK14:CM14"/>
    <mergeCell ref="A15:D15"/>
    <mergeCell ref="E15:AE15"/>
    <mergeCell ref="AF15:AI15"/>
    <mergeCell ref="AJ15:AL15"/>
    <mergeCell ref="AM15:AO15"/>
    <mergeCell ref="AV14:AY14"/>
    <mergeCell ref="AZ14:BB14"/>
    <mergeCell ref="BC14:BE14"/>
    <mergeCell ref="BF14:BH14"/>
    <mergeCell ref="BI14:BK14"/>
    <mergeCell ref="BL14:BW14"/>
    <mergeCell ref="CE13:CG13"/>
    <mergeCell ref="CH13:CJ13"/>
    <mergeCell ref="CK13:CM13"/>
    <mergeCell ref="A14:D14"/>
    <mergeCell ref="E14:AE14"/>
    <mergeCell ref="AF14:AI14"/>
    <mergeCell ref="AJ14:AL14"/>
    <mergeCell ref="AM14:AO14"/>
    <mergeCell ref="AP14:AR14"/>
    <mergeCell ref="AS14:AU14"/>
    <mergeCell ref="BC13:BE13"/>
    <mergeCell ref="BF13:BH13"/>
    <mergeCell ref="BI13:BK13"/>
    <mergeCell ref="BL13:BW13"/>
    <mergeCell ref="BX13:CA13"/>
    <mergeCell ref="CB13:CD13"/>
    <mergeCell ref="A12:CM12"/>
    <mergeCell ref="A13:D13"/>
    <mergeCell ref="E13:AE13"/>
    <mergeCell ref="AF13:AI13"/>
    <mergeCell ref="AJ13:AL13"/>
    <mergeCell ref="AM13:AO13"/>
    <mergeCell ref="AP13:AR13"/>
    <mergeCell ref="AS13:AU13"/>
    <mergeCell ref="AV13:AY13"/>
    <mergeCell ref="AZ13:BB13"/>
    <mergeCell ref="BL11:BW11"/>
    <mergeCell ref="BX11:CA11"/>
    <mergeCell ref="CB11:CD11"/>
    <mergeCell ref="CE11:CG11"/>
    <mergeCell ref="CH11:CJ11"/>
    <mergeCell ref="CK11:CM11"/>
    <mergeCell ref="AS11:AU11"/>
    <mergeCell ref="AV11:AY11"/>
    <mergeCell ref="AZ11:BB11"/>
    <mergeCell ref="BC11:BE11"/>
    <mergeCell ref="BF11:BH11"/>
    <mergeCell ref="BI11:BK11"/>
    <mergeCell ref="A11:D11"/>
    <mergeCell ref="E11:AE11"/>
    <mergeCell ref="AF11:AI11"/>
    <mergeCell ref="AJ11:AL11"/>
    <mergeCell ref="AM11:AO11"/>
    <mergeCell ref="AP11:AR11"/>
    <mergeCell ref="BL10:BW10"/>
    <mergeCell ref="BX10:CA10"/>
    <mergeCell ref="CB10:CD10"/>
    <mergeCell ref="CE10:CG10"/>
    <mergeCell ref="CH10:CJ10"/>
    <mergeCell ref="CK10:CM10"/>
    <mergeCell ref="AS10:AU10"/>
    <mergeCell ref="AV10:AY10"/>
    <mergeCell ref="AZ10:BB10"/>
    <mergeCell ref="BC10:BE10"/>
    <mergeCell ref="BF10:BH10"/>
    <mergeCell ref="BI10:BK10"/>
    <mergeCell ref="A10:D10"/>
    <mergeCell ref="E10:AE10"/>
    <mergeCell ref="AF10:AI10"/>
    <mergeCell ref="AJ10:AL10"/>
    <mergeCell ref="AM10:AO10"/>
    <mergeCell ref="AP10:AR10"/>
    <mergeCell ref="A9:D9"/>
    <mergeCell ref="E9:AE9"/>
    <mergeCell ref="AF9:AU9"/>
    <mergeCell ref="AV9:BK9"/>
    <mergeCell ref="BL9:BW9"/>
    <mergeCell ref="BX9:CM9"/>
    <mergeCell ref="A8:D8"/>
    <mergeCell ref="E8:AE8"/>
    <mergeCell ref="AF8:AU8"/>
    <mergeCell ref="AV8:BK8"/>
    <mergeCell ref="BL8:BW8"/>
    <mergeCell ref="BX8:CM8"/>
    <mergeCell ref="A3:CM3"/>
    <mergeCell ref="A4:CM4"/>
    <mergeCell ref="A5:CM5"/>
    <mergeCell ref="A7:D7"/>
    <mergeCell ref="E7:AE7"/>
    <mergeCell ref="AF7:AU7"/>
    <mergeCell ref="AV7:BK7"/>
    <mergeCell ref="BL7:BW7"/>
    <mergeCell ref="BX7:CM7"/>
  </mergeCells>
  <printOptions/>
  <pageMargins left="0.5905511811023623" right="0.5905511811023623" top="0.7874015748031497" bottom="0.7874015748031497" header="0.2755905511811024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W47"/>
  <sheetViews>
    <sheetView view="pageBreakPreview" zoomScale="80" zoomScaleSheetLayoutView="80" zoomScalePageLayoutView="0" workbookViewId="0" topLeftCell="A13">
      <selection activeCell="J41" sqref="J41"/>
    </sheetView>
  </sheetViews>
  <sheetFormatPr defaultColWidth="9.140625" defaultRowHeight="15"/>
  <cols>
    <col min="1" max="1" width="11.140625" style="0" customWidth="1"/>
    <col min="2" max="2" width="9.28125" style="0" customWidth="1"/>
    <col min="3" max="3" width="10.00390625" style="0" customWidth="1"/>
    <col min="5" max="5" width="7.8515625" style="0" customWidth="1"/>
    <col min="6" max="6" width="12.421875" style="0" customWidth="1"/>
    <col min="7" max="7" width="33.140625" style="0" customWidth="1"/>
  </cols>
  <sheetData>
    <row r="2" spans="1:10" ht="19.5">
      <c r="A2" s="343" t="s">
        <v>228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75" thickBot="1">
      <c r="A3" s="201"/>
      <c r="B3" s="201"/>
      <c r="C3" s="208"/>
      <c r="D3" s="208"/>
      <c r="E3" s="201"/>
      <c r="F3" s="201"/>
      <c r="G3" s="201"/>
      <c r="H3" s="201"/>
      <c r="I3" s="201"/>
      <c r="J3" s="188"/>
    </row>
    <row r="4" spans="1:10" ht="101.25">
      <c r="A4" s="344" t="s">
        <v>227</v>
      </c>
      <c r="B4" s="346" t="s">
        <v>158</v>
      </c>
      <c r="C4" s="207"/>
      <c r="D4" s="207"/>
      <c r="E4" s="346" t="s">
        <v>226</v>
      </c>
      <c r="F4" s="346" t="s">
        <v>225</v>
      </c>
      <c r="G4" s="187"/>
      <c r="H4" s="187" t="s">
        <v>224</v>
      </c>
      <c r="I4" s="187" t="s">
        <v>223</v>
      </c>
      <c r="J4" s="200" t="s">
        <v>157</v>
      </c>
    </row>
    <row r="5" spans="1:10" ht="15">
      <c r="A5" s="345"/>
      <c r="B5" s="347"/>
      <c r="C5" s="205"/>
      <c r="D5" s="205"/>
      <c r="E5" s="347"/>
      <c r="F5" s="347"/>
      <c r="G5" s="185"/>
      <c r="H5" s="185" t="s">
        <v>222</v>
      </c>
      <c r="I5" s="185" t="s">
        <v>92</v>
      </c>
      <c r="J5" s="197" t="s">
        <v>156</v>
      </c>
    </row>
    <row r="6" spans="1:10" ht="15">
      <c r="A6" s="206"/>
      <c r="B6" s="185"/>
      <c r="C6" s="205"/>
      <c r="D6" s="205"/>
      <c r="E6" s="185"/>
      <c r="F6" s="185"/>
      <c r="G6" s="185"/>
      <c r="H6" s="199" t="s">
        <v>151</v>
      </c>
      <c r="I6" s="199" t="s">
        <v>150</v>
      </c>
      <c r="J6" s="198" t="s">
        <v>149</v>
      </c>
    </row>
    <row r="7" spans="1:10" ht="22.5">
      <c r="A7" s="186">
        <v>1</v>
      </c>
      <c r="B7" s="185">
        <f>+A7+1</f>
        <v>2</v>
      </c>
      <c r="C7" s="205"/>
      <c r="D7" s="205"/>
      <c r="E7" s="185">
        <f>+B7+1</f>
        <v>3</v>
      </c>
      <c r="F7" s="185">
        <f>+E7+1</f>
        <v>4</v>
      </c>
      <c r="G7" s="185"/>
      <c r="H7" s="185">
        <f>+F7+1</f>
        <v>5</v>
      </c>
      <c r="I7" s="185">
        <f>+H7+1</f>
        <v>6</v>
      </c>
      <c r="J7" s="197" t="s">
        <v>221</v>
      </c>
    </row>
    <row r="8" spans="1:10" ht="15">
      <c r="A8" s="349" t="s">
        <v>175</v>
      </c>
      <c r="B8" s="184">
        <v>1150</v>
      </c>
      <c r="C8" s="184">
        <v>1150</v>
      </c>
      <c r="D8" s="184" t="s">
        <v>163</v>
      </c>
      <c r="E8" s="184" t="s">
        <v>162</v>
      </c>
      <c r="F8" s="184" t="s">
        <v>195</v>
      </c>
      <c r="G8" s="195" t="s">
        <v>220</v>
      </c>
      <c r="H8" s="194">
        <v>800</v>
      </c>
      <c r="I8" s="194"/>
      <c r="J8" s="193">
        <f aca="true" t="shared" si="0" ref="J8:J27">H8*I8/100</f>
        <v>0</v>
      </c>
    </row>
    <row r="9" spans="1:10" ht="15">
      <c r="A9" s="349"/>
      <c r="B9" s="184">
        <v>750</v>
      </c>
      <c r="C9" s="184">
        <v>750</v>
      </c>
      <c r="D9" s="184" t="s">
        <v>145</v>
      </c>
      <c r="E9" s="184">
        <v>1</v>
      </c>
      <c r="F9" s="184" t="s">
        <v>195</v>
      </c>
      <c r="G9" s="195" t="s">
        <v>219</v>
      </c>
      <c r="H9" s="194">
        <v>600</v>
      </c>
      <c r="I9" s="194"/>
      <c r="J9" s="193">
        <f t="shared" si="0"/>
        <v>0</v>
      </c>
    </row>
    <row r="10" spans="1:10" ht="15">
      <c r="A10" s="349"/>
      <c r="B10" s="348" t="s">
        <v>154</v>
      </c>
      <c r="C10" s="184" t="s">
        <v>155</v>
      </c>
      <c r="D10" s="184" t="s">
        <v>145</v>
      </c>
      <c r="E10" s="348">
        <v>1</v>
      </c>
      <c r="F10" s="184" t="s">
        <v>195</v>
      </c>
      <c r="G10" s="195" t="s">
        <v>218</v>
      </c>
      <c r="H10" s="194">
        <v>400</v>
      </c>
      <c r="I10" s="194"/>
      <c r="J10" s="193">
        <f t="shared" si="0"/>
        <v>0</v>
      </c>
    </row>
    <row r="11" spans="1:10" ht="15">
      <c r="A11" s="349"/>
      <c r="B11" s="348"/>
      <c r="C11" s="184" t="s">
        <v>155</v>
      </c>
      <c r="D11" s="184" t="s">
        <v>145</v>
      </c>
      <c r="E11" s="348"/>
      <c r="F11" s="184" t="s">
        <v>192</v>
      </c>
      <c r="G11" s="195" t="s">
        <v>217</v>
      </c>
      <c r="H11" s="194">
        <v>300</v>
      </c>
      <c r="I11" s="194"/>
      <c r="J11" s="193">
        <f t="shared" si="0"/>
        <v>0</v>
      </c>
    </row>
    <row r="12" spans="1:10" ht="15">
      <c r="A12" s="349"/>
      <c r="B12" s="348">
        <v>330</v>
      </c>
      <c r="C12" s="184">
        <v>330</v>
      </c>
      <c r="D12" s="184" t="s">
        <v>145</v>
      </c>
      <c r="E12" s="348">
        <v>1</v>
      </c>
      <c r="F12" s="184" t="s">
        <v>195</v>
      </c>
      <c r="G12" s="195" t="s">
        <v>216</v>
      </c>
      <c r="H12" s="194">
        <v>230</v>
      </c>
      <c r="I12" s="194"/>
      <c r="J12" s="193">
        <f t="shared" si="0"/>
        <v>0</v>
      </c>
    </row>
    <row r="13" spans="1:10" ht="15">
      <c r="A13" s="349"/>
      <c r="B13" s="348"/>
      <c r="C13" s="184">
        <v>330</v>
      </c>
      <c r="D13" s="184" t="s">
        <v>145</v>
      </c>
      <c r="E13" s="348"/>
      <c r="F13" s="184" t="s">
        <v>192</v>
      </c>
      <c r="G13" s="195" t="s">
        <v>215</v>
      </c>
      <c r="H13" s="194">
        <v>170</v>
      </c>
      <c r="I13" s="194"/>
      <c r="J13" s="193">
        <f t="shared" si="0"/>
        <v>0</v>
      </c>
    </row>
    <row r="14" spans="1:10" ht="15">
      <c r="A14" s="349"/>
      <c r="B14" s="348"/>
      <c r="C14" s="184">
        <v>330</v>
      </c>
      <c r="D14" s="184" t="s">
        <v>193</v>
      </c>
      <c r="E14" s="348">
        <v>2</v>
      </c>
      <c r="F14" s="184" t="s">
        <v>195</v>
      </c>
      <c r="G14" s="195" t="s">
        <v>214</v>
      </c>
      <c r="H14" s="194">
        <v>290</v>
      </c>
      <c r="I14" s="194"/>
      <c r="J14" s="193">
        <f t="shared" si="0"/>
        <v>0</v>
      </c>
    </row>
    <row r="15" spans="1:10" ht="15">
      <c r="A15" s="349"/>
      <c r="B15" s="348"/>
      <c r="C15" s="184">
        <v>330</v>
      </c>
      <c r="D15" s="184" t="s">
        <v>193</v>
      </c>
      <c r="E15" s="348"/>
      <c r="F15" s="184" t="s">
        <v>192</v>
      </c>
      <c r="G15" s="195" t="s">
        <v>213</v>
      </c>
      <c r="H15" s="194">
        <v>210</v>
      </c>
      <c r="I15" s="194"/>
      <c r="J15" s="193">
        <f t="shared" si="0"/>
        <v>0</v>
      </c>
    </row>
    <row r="16" spans="1:10" ht="15">
      <c r="A16" s="349"/>
      <c r="B16" s="348">
        <v>220</v>
      </c>
      <c r="C16" s="184">
        <v>220</v>
      </c>
      <c r="D16" s="184" t="s">
        <v>145</v>
      </c>
      <c r="E16" s="348">
        <v>1</v>
      </c>
      <c r="F16" s="184" t="s">
        <v>173</v>
      </c>
      <c r="G16" s="195" t="s">
        <v>212</v>
      </c>
      <c r="H16" s="194">
        <v>260</v>
      </c>
      <c r="I16" s="194"/>
      <c r="J16" s="193">
        <f t="shared" si="0"/>
        <v>0</v>
      </c>
    </row>
    <row r="17" spans="1:10" ht="15">
      <c r="A17" s="349"/>
      <c r="B17" s="348"/>
      <c r="C17" s="184">
        <v>220</v>
      </c>
      <c r="D17" s="184" t="s">
        <v>145</v>
      </c>
      <c r="E17" s="348"/>
      <c r="F17" s="184" t="s">
        <v>195</v>
      </c>
      <c r="G17" s="195" t="s">
        <v>211</v>
      </c>
      <c r="H17" s="194">
        <v>210</v>
      </c>
      <c r="I17" s="194"/>
      <c r="J17" s="193">
        <f t="shared" si="0"/>
        <v>0</v>
      </c>
    </row>
    <row r="18" spans="1:10" ht="15">
      <c r="A18" s="349"/>
      <c r="B18" s="348"/>
      <c r="C18" s="184">
        <v>220</v>
      </c>
      <c r="D18" s="184" t="s">
        <v>145</v>
      </c>
      <c r="E18" s="348"/>
      <c r="F18" s="184" t="s">
        <v>192</v>
      </c>
      <c r="G18" s="195" t="s">
        <v>210</v>
      </c>
      <c r="H18" s="194">
        <v>140</v>
      </c>
      <c r="I18" s="194"/>
      <c r="J18" s="193">
        <f t="shared" si="0"/>
        <v>0</v>
      </c>
    </row>
    <row r="19" spans="1:10" ht="15">
      <c r="A19" s="349"/>
      <c r="B19" s="348"/>
      <c r="C19" s="184">
        <v>220</v>
      </c>
      <c r="D19" s="184" t="s">
        <v>193</v>
      </c>
      <c r="E19" s="348">
        <v>2</v>
      </c>
      <c r="F19" s="184" t="s">
        <v>195</v>
      </c>
      <c r="G19" s="195" t="s">
        <v>209</v>
      </c>
      <c r="H19" s="194">
        <v>270</v>
      </c>
      <c r="I19" s="194"/>
      <c r="J19" s="193">
        <f t="shared" si="0"/>
        <v>0</v>
      </c>
    </row>
    <row r="20" spans="1:10" ht="15">
      <c r="A20" s="349"/>
      <c r="B20" s="348"/>
      <c r="C20" s="184">
        <v>220</v>
      </c>
      <c r="D20" s="184" t="s">
        <v>193</v>
      </c>
      <c r="E20" s="348"/>
      <c r="F20" s="184" t="s">
        <v>192</v>
      </c>
      <c r="G20" s="195" t="s">
        <v>208</v>
      </c>
      <c r="H20" s="194">
        <v>180</v>
      </c>
      <c r="I20" s="194"/>
      <c r="J20" s="193">
        <f t="shared" si="0"/>
        <v>0</v>
      </c>
    </row>
    <row r="21" spans="1:10" ht="15">
      <c r="A21" s="349"/>
      <c r="B21" s="348" t="s">
        <v>152</v>
      </c>
      <c r="C21" s="184" t="s">
        <v>153</v>
      </c>
      <c r="D21" s="184" t="s">
        <v>145</v>
      </c>
      <c r="E21" s="348">
        <v>1</v>
      </c>
      <c r="F21" s="184" t="s">
        <v>173</v>
      </c>
      <c r="G21" s="195" t="s">
        <v>207</v>
      </c>
      <c r="H21" s="194">
        <v>180</v>
      </c>
      <c r="I21" s="194"/>
      <c r="J21" s="193">
        <f t="shared" si="0"/>
        <v>0</v>
      </c>
    </row>
    <row r="22" spans="1:10" ht="15">
      <c r="A22" s="349"/>
      <c r="B22" s="348"/>
      <c r="C22" s="184" t="s">
        <v>153</v>
      </c>
      <c r="D22" s="184" t="s">
        <v>145</v>
      </c>
      <c r="E22" s="348"/>
      <c r="F22" s="184" t="s">
        <v>195</v>
      </c>
      <c r="G22" s="195" t="s">
        <v>206</v>
      </c>
      <c r="H22" s="194">
        <v>160</v>
      </c>
      <c r="I22" s="194"/>
      <c r="J22" s="193">
        <f t="shared" si="0"/>
        <v>0</v>
      </c>
    </row>
    <row r="23" spans="1:10" ht="15">
      <c r="A23" s="349"/>
      <c r="B23" s="348"/>
      <c r="C23" s="184" t="s">
        <v>153</v>
      </c>
      <c r="D23" s="184" t="s">
        <v>145</v>
      </c>
      <c r="E23" s="348"/>
      <c r="F23" s="184" t="s">
        <v>192</v>
      </c>
      <c r="G23" s="195" t="s">
        <v>205</v>
      </c>
      <c r="H23" s="194">
        <v>130</v>
      </c>
      <c r="I23" s="194"/>
      <c r="J23" s="193">
        <f t="shared" si="0"/>
        <v>0</v>
      </c>
    </row>
    <row r="24" spans="1:10" ht="15">
      <c r="A24" s="349"/>
      <c r="B24" s="348"/>
      <c r="C24" s="184" t="s">
        <v>153</v>
      </c>
      <c r="D24" s="184" t="s">
        <v>193</v>
      </c>
      <c r="E24" s="348">
        <v>2</v>
      </c>
      <c r="F24" s="184" t="s">
        <v>195</v>
      </c>
      <c r="G24" s="195" t="s">
        <v>204</v>
      </c>
      <c r="H24" s="194">
        <v>190</v>
      </c>
      <c r="I24" s="194"/>
      <c r="J24" s="193">
        <f t="shared" si="0"/>
        <v>0</v>
      </c>
    </row>
    <row r="25" spans="1:10" ht="15">
      <c r="A25" s="349"/>
      <c r="B25" s="348"/>
      <c r="C25" s="184" t="s">
        <v>153</v>
      </c>
      <c r="D25" s="184" t="s">
        <v>193</v>
      </c>
      <c r="E25" s="348"/>
      <c r="F25" s="184" t="s">
        <v>192</v>
      </c>
      <c r="G25" s="195" t="s">
        <v>203</v>
      </c>
      <c r="H25" s="194">
        <v>160</v>
      </c>
      <c r="I25" s="194"/>
      <c r="J25" s="193">
        <f t="shared" si="0"/>
        <v>0</v>
      </c>
    </row>
    <row r="26" spans="1:10" ht="15">
      <c r="A26" s="349" t="s">
        <v>166</v>
      </c>
      <c r="B26" s="184">
        <v>220</v>
      </c>
      <c r="C26" s="184">
        <v>220</v>
      </c>
      <c r="D26" s="184" t="s">
        <v>163</v>
      </c>
      <c r="E26" s="184" t="s">
        <v>162</v>
      </c>
      <c r="F26" s="184" t="s">
        <v>162</v>
      </c>
      <c r="G26" s="195" t="s">
        <v>202</v>
      </c>
      <c r="H26" s="194">
        <v>3000</v>
      </c>
      <c r="I26" s="194"/>
      <c r="J26" s="193">
        <f t="shared" si="0"/>
        <v>0</v>
      </c>
    </row>
    <row r="27" spans="1:10" ht="15">
      <c r="A27" s="349"/>
      <c r="B27" s="184">
        <v>110</v>
      </c>
      <c r="C27" s="184">
        <v>110</v>
      </c>
      <c r="D27" s="184" t="s">
        <v>163</v>
      </c>
      <c r="E27" s="184" t="s">
        <v>162</v>
      </c>
      <c r="F27" s="184" t="s">
        <v>162</v>
      </c>
      <c r="G27" s="195" t="s">
        <v>201</v>
      </c>
      <c r="H27" s="194">
        <v>2300</v>
      </c>
      <c r="I27" s="194"/>
      <c r="J27" s="193">
        <f t="shared" si="0"/>
        <v>0</v>
      </c>
    </row>
    <row r="28" spans="1:10" ht="15">
      <c r="A28" s="196" t="s">
        <v>200</v>
      </c>
      <c r="B28" s="184"/>
      <c r="C28" s="184" t="str">
        <f>G28</f>
        <v>ВН_Всего</v>
      </c>
      <c r="D28" s="184"/>
      <c r="E28" s="184"/>
      <c r="F28" s="184"/>
      <c r="G28" s="184" t="s">
        <v>199</v>
      </c>
      <c r="H28" s="192"/>
      <c r="I28" s="192"/>
      <c r="J28" s="191">
        <f>SUM(J16:J27)</f>
        <v>0</v>
      </c>
    </row>
    <row r="29" spans="1:10" ht="15">
      <c r="A29" s="349" t="s">
        <v>175</v>
      </c>
      <c r="B29" s="348">
        <v>35</v>
      </c>
      <c r="C29" s="184">
        <v>35</v>
      </c>
      <c r="D29" s="184" t="s">
        <v>145</v>
      </c>
      <c r="E29" s="348">
        <v>1</v>
      </c>
      <c r="F29" s="184" t="s">
        <v>173</v>
      </c>
      <c r="G29" s="195" t="s">
        <v>198</v>
      </c>
      <c r="H29" s="204">
        <v>170</v>
      </c>
      <c r="I29" s="204"/>
      <c r="J29" s="193">
        <f aca="true" t="shared" si="1" ref="J29:J38">H29*I29/100</f>
        <v>0</v>
      </c>
    </row>
    <row r="30" spans="1:10" ht="15">
      <c r="A30" s="349"/>
      <c r="B30" s="348"/>
      <c r="C30" s="184">
        <v>35</v>
      </c>
      <c r="D30" s="184" t="s">
        <v>145</v>
      </c>
      <c r="E30" s="348"/>
      <c r="F30" s="184" t="s">
        <v>195</v>
      </c>
      <c r="G30" s="195" t="s">
        <v>197</v>
      </c>
      <c r="H30" s="204">
        <v>140</v>
      </c>
      <c r="I30" s="204"/>
      <c r="J30" s="193">
        <f t="shared" si="1"/>
        <v>0</v>
      </c>
    </row>
    <row r="31" spans="1:10" ht="15">
      <c r="A31" s="349"/>
      <c r="B31" s="348"/>
      <c r="C31" s="184">
        <v>35</v>
      </c>
      <c r="D31" s="184" t="s">
        <v>145</v>
      </c>
      <c r="E31" s="348"/>
      <c r="F31" s="184" t="s">
        <v>192</v>
      </c>
      <c r="G31" s="195" t="s">
        <v>196</v>
      </c>
      <c r="H31" s="204">
        <v>120</v>
      </c>
      <c r="I31" s="204"/>
      <c r="J31" s="193">
        <f t="shared" si="1"/>
        <v>0</v>
      </c>
    </row>
    <row r="32" spans="1:10" ht="15">
      <c r="A32" s="349"/>
      <c r="B32" s="348"/>
      <c r="C32" s="184">
        <v>35</v>
      </c>
      <c r="D32" s="184" t="s">
        <v>193</v>
      </c>
      <c r="E32" s="348">
        <v>2</v>
      </c>
      <c r="F32" s="184" t="s">
        <v>195</v>
      </c>
      <c r="G32" s="195" t="s">
        <v>194</v>
      </c>
      <c r="H32" s="204">
        <v>180</v>
      </c>
      <c r="I32" s="204"/>
      <c r="J32" s="193">
        <f t="shared" si="1"/>
        <v>0</v>
      </c>
    </row>
    <row r="33" spans="1:10" ht="15">
      <c r="A33" s="349"/>
      <c r="B33" s="348"/>
      <c r="C33" s="184">
        <v>35</v>
      </c>
      <c r="D33" s="184" t="s">
        <v>193</v>
      </c>
      <c r="E33" s="348"/>
      <c r="F33" s="184" t="s">
        <v>192</v>
      </c>
      <c r="G33" s="195" t="s">
        <v>191</v>
      </c>
      <c r="H33" s="204">
        <v>150</v>
      </c>
      <c r="I33" s="204"/>
      <c r="J33" s="193">
        <f t="shared" si="1"/>
        <v>0</v>
      </c>
    </row>
    <row r="34" spans="1:10" ht="15">
      <c r="A34" s="349"/>
      <c r="B34" s="348" t="s">
        <v>190</v>
      </c>
      <c r="C34" s="184" t="s">
        <v>187</v>
      </c>
      <c r="D34" s="184" t="s">
        <v>163</v>
      </c>
      <c r="E34" s="348" t="s">
        <v>162</v>
      </c>
      <c r="F34" s="184" t="s">
        <v>173</v>
      </c>
      <c r="G34" s="195" t="s">
        <v>189</v>
      </c>
      <c r="H34" s="204">
        <v>160</v>
      </c>
      <c r="I34" s="204"/>
      <c r="J34" s="193">
        <f t="shared" si="1"/>
        <v>0</v>
      </c>
    </row>
    <row r="35" spans="1:10" ht="15">
      <c r="A35" s="349"/>
      <c r="B35" s="348"/>
      <c r="C35" s="184" t="s">
        <v>187</v>
      </c>
      <c r="D35" s="184" t="s">
        <v>163</v>
      </c>
      <c r="E35" s="348"/>
      <c r="F35" s="184" t="s">
        <v>171</v>
      </c>
      <c r="G35" s="195" t="s">
        <v>188</v>
      </c>
      <c r="H35" s="204">
        <v>140</v>
      </c>
      <c r="I35" s="204"/>
      <c r="J35" s="193">
        <f t="shared" si="1"/>
        <v>0</v>
      </c>
    </row>
    <row r="36" spans="1:10" ht="15">
      <c r="A36" s="349"/>
      <c r="B36" s="348"/>
      <c r="C36" s="184" t="s">
        <v>187</v>
      </c>
      <c r="D36" s="184" t="s">
        <v>163</v>
      </c>
      <c r="E36" s="348"/>
      <c r="F36" s="184" t="s">
        <v>168</v>
      </c>
      <c r="G36" s="195" t="s">
        <v>186</v>
      </c>
      <c r="H36" s="204">
        <v>110</v>
      </c>
      <c r="I36" s="204"/>
      <c r="J36" s="193">
        <f t="shared" si="1"/>
        <v>0</v>
      </c>
    </row>
    <row r="37" spans="1:10" ht="15">
      <c r="A37" s="349" t="s">
        <v>166</v>
      </c>
      <c r="B37" s="184" t="s">
        <v>185</v>
      </c>
      <c r="C37" s="184" t="s">
        <v>184</v>
      </c>
      <c r="D37" s="184" t="s">
        <v>163</v>
      </c>
      <c r="E37" s="184" t="s">
        <v>162</v>
      </c>
      <c r="F37" s="184" t="s">
        <v>162</v>
      </c>
      <c r="G37" s="195" t="s">
        <v>183</v>
      </c>
      <c r="H37" s="204">
        <v>470</v>
      </c>
      <c r="I37" s="204"/>
      <c r="J37" s="193">
        <f t="shared" si="1"/>
        <v>0</v>
      </c>
    </row>
    <row r="38" spans="1:10" ht="15">
      <c r="A38" s="349"/>
      <c r="B38" s="184" t="s">
        <v>182</v>
      </c>
      <c r="C38" s="184" t="s">
        <v>181</v>
      </c>
      <c r="D38" s="184" t="s">
        <v>163</v>
      </c>
      <c r="E38" s="184" t="s">
        <v>162</v>
      </c>
      <c r="F38" s="184" t="s">
        <v>162</v>
      </c>
      <c r="G38" s="195" t="s">
        <v>180</v>
      </c>
      <c r="H38" s="204">
        <v>350</v>
      </c>
      <c r="I38" s="204"/>
      <c r="J38" s="193">
        <f t="shared" si="1"/>
        <v>0</v>
      </c>
    </row>
    <row r="39" spans="1:10" ht="15">
      <c r="A39" s="196" t="s">
        <v>179</v>
      </c>
      <c r="B39" s="184"/>
      <c r="C39" s="184" t="str">
        <f>G39</f>
        <v>СН1_Всего</v>
      </c>
      <c r="D39" s="184"/>
      <c r="E39" s="184"/>
      <c r="F39" s="184"/>
      <c r="G39" s="184" t="s">
        <v>178</v>
      </c>
      <c r="H39" s="192"/>
      <c r="I39" s="192"/>
      <c r="J39" s="191">
        <f>SUM(J29:J33)+J37</f>
        <v>0</v>
      </c>
    </row>
    <row r="40" spans="1:10" ht="15">
      <c r="A40" s="196" t="s">
        <v>177</v>
      </c>
      <c r="B40" s="184"/>
      <c r="C40" s="184" t="str">
        <f>G40</f>
        <v>СН2_Всего</v>
      </c>
      <c r="D40" s="184"/>
      <c r="E40" s="184"/>
      <c r="F40" s="184"/>
      <c r="G40" s="184" t="s">
        <v>176</v>
      </c>
      <c r="H40" s="192"/>
      <c r="I40" s="192"/>
      <c r="J40" s="191">
        <f>SUM(J34:J36)+J38</f>
        <v>0</v>
      </c>
    </row>
    <row r="41" spans="1:10" ht="15">
      <c r="A41" s="349" t="s">
        <v>175</v>
      </c>
      <c r="B41" s="348" t="s">
        <v>174</v>
      </c>
      <c r="C41" s="184" t="s">
        <v>169</v>
      </c>
      <c r="D41" s="184" t="s">
        <v>163</v>
      </c>
      <c r="E41" s="348" t="s">
        <v>162</v>
      </c>
      <c r="F41" s="184" t="s">
        <v>173</v>
      </c>
      <c r="G41" s="195" t="s">
        <v>172</v>
      </c>
      <c r="H41" s="204">
        <v>260</v>
      </c>
      <c r="I41" s="204">
        <v>19.19</v>
      </c>
      <c r="J41" s="193">
        <f>H41*I41/100</f>
        <v>49.894000000000005</v>
      </c>
    </row>
    <row r="42" spans="1:10" ht="15">
      <c r="A42" s="349"/>
      <c r="B42" s="348"/>
      <c r="C42" s="184" t="s">
        <v>169</v>
      </c>
      <c r="D42" s="184" t="s">
        <v>163</v>
      </c>
      <c r="E42" s="348"/>
      <c r="F42" s="184" t="s">
        <v>171</v>
      </c>
      <c r="G42" s="195" t="s">
        <v>170</v>
      </c>
      <c r="H42" s="204">
        <v>220</v>
      </c>
      <c r="I42" s="204"/>
      <c r="J42" s="193">
        <f>H42*I42/100</f>
        <v>0</v>
      </c>
    </row>
    <row r="43" spans="1:10" ht="15">
      <c r="A43" s="349"/>
      <c r="B43" s="348"/>
      <c r="C43" s="184" t="s">
        <v>169</v>
      </c>
      <c r="D43" s="184" t="s">
        <v>163</v>
      </c>
      <c r="E43" s="348"/>
      <c r="F43" s="184" t="s">
        <v>168</v>
      </c>
      <c r="G43" s="195" t="s">
        <v>167</v>
      </c>
      <c r="H43" s="204">
        <v>150</v>
      </c>
      <c r="I43" s="204"/>
      <c r="J43" s="193">
        <f>H43*I43/100</f>
        <v>0</v>
      </c>
    </row>
    <row r="44" spans="1:10" ht="15">
      <c r="A44" s="196" t="s">
        <v>166</v>
      </c>
      <c r="B44" s="184" t="s">
        <v>165</v>
      </c>
      <c r="C44" s="184" t="s">
        <v>164</v>
      </c>
      <c r="D44" s="184" t="s">
        <v>163</v>
      </c>
      <c r="E44" s="184" t="s">
        <v>162</v>
      </c>
      <c r="F44" s="184" t="s">
        <v>162</v>
      </c>
      <c r="G44" s="195" t="s">
        <v>161</v>
      </c>
      <c r="H44" s="204">
        <v>270</v>
      </c>
      <c r="I44" s="204"/>
      <c r="J44" s="193">
        <f>H44*I44/100</f>
        <v>0</v>
      </c>
    </row>
    <row r="45" spans="1:10" ht="15.75" thickBot="1">
      <c r="A45" s="203" t="s">
        <v>160</v>
      </c>
      <c r="B45" s="190"/>
      <c r="C45" s="190" t="str">
        <f>G45</f>
        <v>НН_Всего</v>
      </c>
      <c r="D45" s="190"/>
      <c r="E45" s="190"/>
      <c r="F45" s="190"/>
      <c r="G45" s="190" t="s">
        <v>159</v>
      </c>
      <c r="H45" s="189"/>
      <c r="I45" s="189"/>
      <c r="J45" s="202">
        <f>SUM(J41:J44)</f>
        <v>49.894000000000005</v>
      </c>
    </row>
    <row r="47" spans="2:49" ht="15.75" customHeight="1">
      <c r="B47" s="310"/>
      <c r="C47" s="310"/>
      <c r="D47" s="310"/>
      <c r="E47" s="310"/>
      <c r="F47" s="310"/>
      <c r="G47" s="3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</row>
  </sheetData>
  <sheetProtection/>
  <protectedRanges>
    <protectedRange sqref="H8:I45" name="Диапазон1"/>
  </protectedRanges>
  <mergeCells count="29">
    <mergeCell ref="B47:G47"/>
    <mergeCell ref="A37:A38"/>
    <mergeCell ref="A41:A43"/>
    <mergeCell ref="B41:B43"/>
    <mergeCell ref="E41:E43"/>
    <mergeCell ref="A26:A27"/>
    <mergeCell ref="A29:A36"/>
    <mergeCell ref="B29:B33"/>
    <mergeCell ref="E29:E31"/>
    <mergeCell ref="E32:E33"/>
    <mergeCell ref="B34:B36"/>
    <mergeCell ref="E12:E13"/>
    <mergeCell ref="E14:E15"/>
    <mergeCell ref="B16:B20"/>
    <mergeCell ref="E16:E18"/>
    <mergeCell ref="E19:E20"/>
    <mergeCell ref="B21:B25"/>
    <mergeCell ref="E21:E23"/>
    <mergeCell ref="E24:E25"/>
    <mergeCell ref="A2:J2"/>
    <mergeCell ref="A4:A5"/>
    <mergeCell ref="B4:B5"/>
    <mergeCell ref="E4:E5"/>
    <mergeCell ref="F4:F5"/>
    <mergeCell ref="E34:E36"/>
    <mergeCell ref="A8:A25"/>
    <mergeCell ref="B10:B11"/>
    <mergeCell ref="E10:E11"/>
    <mergeCell ref="B12:B15"/>
  </mergeCells>
  <dataValidations count="1">
    <dataValidation type="decimal" allowBlank="1" showInputMessage="1" showErrorMessage="1" error="Ввведеное значение неверно" sqref="H8:I45">
      <formula1>-1000000000000000</formula1>
      <formula2>1000000000000000</formula2>
    </dataValidation>
  </dataValidations>
  <printOptions/>
  <pageMargins left="0.7" right="0.7" top="0.75" bottom="0.75" header="0.3" footer="0.3"/>
  <pageSetup horizontalDpi="180" verticalDpi="18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2014-02-18T11:02:20Z</dcterms:modified>
  <cp:category/>
  <cp:version/>
  <cp:contentType/>
  <cp:contentStatus/>
</cp:coreProperties>
</file>