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еречень прогр.меропр." sheetId="1" r:id="rId1"/>
    <sheet name="фин.обесп.прогр.меропр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<sst xmlns="http://schemas.openxmlformats.org/spreadsheetml/2006/main" count="231" uniqueCount="132">
  <si>
    <t>Задача, наименование мероприятия</t>
  </si>
  <si>
    <t>Исполнитель</t>
  </si>
  <si>
    <t>Срок исполнения</t>
  </si>
  <si>
    <t>Источник  финансирования</t>
  </si>
  <si>
    <t>Объем финансирования по годам, тыс. рублей</t>
  </si>
  <si>
    <t>Показатели результативности выполнения мероприятий по годам</t>
  </si>
  <si>
    <t>Наименование</t>
  </si>
  <si>
    <t>ед. изм.</t>
  </si>
  <si>
    <t>баз. значение</t>
  </si>
  <si>
    <t>Задача 1. Оказание услуг по организации деятельности клубных формирований.</t>
  </si>
  <si>
    <t>Организация клубных формирований.</t>
  </si>
  <si>
    <t>МБУ СДК</t>
  </si>
  <si>
    <t>МБ</t>
  </si>
  <si>
    <t>Количество клубных формирований.</t>
  </si>
  <si>
    <t>ед.</t>
  </si>
  <si>
    <t>Доля действующих формирований от запланированных.</t>
  </si>
  <si>
    <t>%</t>
  </si>
  <si>
    <t>Задача 2. Проведение работ по организации фестивалей, выставок, смотров, конкурсов, конференций и иных программных мероприятий силами учреждения.</t>
  </si>
  <si>
    <t>Организация фестивалей, выставок, смотров, конкурсов, конференций.</t>
  </si>
  <si>
    <t>Количество мероприятий.</t>
  </si>
  <si>
    <t>Доля выполненных мероприятий от запланированных.</t>
  </si>
  <si>
    <t>Задача 3. Проведение методической работы – оказание помощи культурно-досуговым учреждениям и школе, расположенным на территории МО СП Варзуга в подготовке сценарного материала, подборе и записи музыкального сопровождения мероприятий, оформлении документации, подборе костюмов.</t>
  </si>
  <si>
    <t>Проведение методической работы.</t>
  </si>
  <si>
    <t>Количество работ.</t>
  </si>
  <si>
    <t>Анализ работы КДУ муниципального образования (апрель, июль, декабрь)</t>
  </si>
  <si>
    <t>Оказание методической помощи СК, находящимся на территории муниципального образования (ежемесячно)</t>
  </si>
  <si>
    <t>Сбор и обработка сценарного материала (ежемесячно)</t>
  </si>
  <si>
    <t>Методический день (1 раз в неделю, по четвергам)</t>
  </si>
  <si>
    <t>Задача 4. Выполнение работ по вовлечению молодёжи в социальную политику, включая: гражданско-патриотическое воспитание молодёжи и поддержку инициативной и талантливой молодёжи, профилактику употребления наркотиков.</t>
  </si>
  <si>
    <t>Выполнение работ по вовлечению молодёжи в социальную политику.</t>
  </si>
  <si>
    <t>ИТОГО по Программе: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</si>
  <si>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Перечень программных мероприятий.</t>
    </r>
  </si>
  <si>
    <t>2014-2016</t>
  </si>
  <si>
    <t>При выполнении всех программных мероприятий будут улучшены условия исполнения конституционных прав граждан, сохранен и приумножен творческий потенциал муниципального образования.</t>
  </si>
  <si>
    <t>Объем и структура бюджетного финансирования Программы подлежат ежегодному уточнению в соответствии с реальными возможностями бюджетов всех уровней и с учетом фактического выполнения программных мероприятий.</t>
  </si>
  <si>
    <t xml:space="preserve">Финансирование мероприятий Программы будет осуществляться по следующим направлениям:   </t>
  </si>
  <si>
    <t xml:space="preserve">                                                                                                                         </t>
  </si>
  <si>
    <t>Источники финансирования</t>
  </si>
  <si>
    <t>Объём финансирования, тыс. рублей</t>
  </si>
  <si>
    <t>Всего</t>
  </si>
  <si>
    <t>Итого</t>
  </si>
  <si>
    <t>Объем финансирования Программы уточняется по результатам оценки эффективности реализации Программы, проводимой департаментом экономического развития в соответствии с Порядком проведения и критериями оценки эффективности реализации долгосрочных областных целевых программ.</t>
  </si>
  <si>
    <t>Финансовое обеспечение программных мероприятий.</t>
  </si>
  <si>
    <t>№</t>
  </si>
  <si>
    <t>п/п</t>
  </si>
  <si>
    <t>Наименование мероприятия</t>
  </si>
  <si>
    <t>Срок реализации</t>
  </si>
  <si>
    <t>ВСЕГО, тыс. рублей</t>
  </si>
  <si>
    <t>в том числе:</t>
  </si>
  <si>
    <t>Источник финансирования</t>
  </si>
  <si>
    <t>Выплата заработной платы</t>
  </si>
  <si>
    <t>Прочие выплаты</t>
  </si>
  <si>
    <t>Начисления на оплату труда</t>
  </si>
  <si>
    <t>Оплата услуг связи</t>
  </si>
  <si>
    <t>Оплата транспортных расходов</t>
  </si>
  <si>
    <t>Оплата коммунальных услуг</t>
  </si>
  <si>
    <t>Арендная плата за пользование имуществом</t>
  </si>
  <si>
    <t>Оплата услуг по содержанию имущества</t>
  </si>
  <si>
    <t>Оплата прочих услуг</t>
  </si>
  <si>
    <t>Оплата прочих расходов</t>
  </si>
  <si>
    <t>Приобретение основных средств</t>
  </si>
  <si>
    <t>Приобретение материальных запасов</t>
  </si>
  <si>
    <t>ИТОГО по Задаче 1:</t>
  </si>
  <si>
    <t>ИТОГО по Задаче 2:</t>
  </si>
  <si>
    <t>ИТОГО по Задаче 3:</t>
  </si>
  <si>
    <t>Задача 4. Выполнение работ по вовлечению молодёжи в социальную политику, включая: гражданско-патриотическое воспитание молодёжи и поддержку инициативной и талантливой молодёжи, профилактику употребления психотропных веществ.</t>
  </si>
  <si>
    <t>ИТОГО по Задаче 4:</t>
  </si>
  <si>
    <t>ВСЕГО ПО ПРОГРАММЕ:</t>
  </si>
  <si>
    <t>В том числе: выплата заработной платы</t>
  </si>
  <si>
    <t>ИТОГО</t>
  </si>
  <si>
    <t>Контроль и руководство реализацией Программы осуществляет заказчик программы - Администрация МО СП Варзуга. Подробная информация о формах, способах и порядке контроля, а также количестве и характере клубных формирований по каждому селу, количестве участников с разделением по возрастным группам по каждому селу, сведения о способах и объеме информированности населения о предоставляемых услугах/работах клуба, данные социологических опросов по изучению мнения потребителей о качестве работ/услуг клуба, излагаются в отчете МБУ СДК по выполнению муниципального задания администрации МО СП Варзуга, предоставляемом ежегодно не позднее 15 числа каждого квартала и публикуемом на сайте администрации МО СП Варзуга.</t>
  </si>
  <si>
    <t>Реализация Программы производится силами муниципального бюджетного учреждения сельский Дом Культуры.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</si>
  <si>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</si>
  <si>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</si>
  <si>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</si>
  <si>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</si>
  <si>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</si>
  <si>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</si>
  <si>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</si>
  <si>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</si>
  <si>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</si>
  <si>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</si>
  <si>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</si>
  <si>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</si>
  <si>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</si>
  <si>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</si>
  <si>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</si>
  <si>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</si>
  <si>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</si>
  <si>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</si>
  <si>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</si>
  <si>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</si>
  <si>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</si>
  <si>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</si>
  <si>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</si>
  <si>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</si>
  <si>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</si>
  <si>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3.4.</t>
  </si>
  <si>
    <t>3.3.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</si>
  <si>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</si>
  <si>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</si>
  <si>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</si>
  <si>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</si>
  <si>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</si>
  <si>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</si>
  <si>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</si>
  <si>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</si>
  <si>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</si>
  <si>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</si>
  <si>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</si>
  <si>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</si>
  <si>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</si>
  <si>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</si>
  <si>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</si>
  <si>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</si>
  <si>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</si>
  <si>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</si>
  <si>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</si>
  <si>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</si>
  <si>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2.12.</t>
  </si>
  <si>
    <t>2014-2015</t>
  </si>
  <si>
    <t>Общий объем финансирования мероприятий Программы составляет 18 287,10 тыс. рублей, в том числе:</t>
  </si>
  <si>
    <t>средства МБ – 17 821,1 тыс. рублей.</t>
  </si>
  <si>
    <t>средства ОБ – 466,0 тыс. рублей.</t>
  </si>
  <si>
    <t>1.13.</t>
  </si>
  <si>
    <t>ОБ</t>
  </si>
  <si>
    <t>выплата заработной платы</t>
  </si>
  <si>
    <t xml:space="preserve"> в том числе по годам:</t>
  </si>
  <si>
    <t>Местный бюджет</t>
  </si>
  <si>
    <t>Областной бюджет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</si>
  <si>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Обоснование ресурсного обеспечения МЦП.</t>
    </r>
  </si>
  <si>
    <t>2.     Механизм реализации МЦП, включающий в себя механизм управления МЦП и механизм взаимодействия Заказчиков.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</si>
</sst>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6" fontId="3" fillId="0" borderId="13" xfId="0" applyNumberFormat="1" applyFont="1" applyBorder="1" applyAlignment="1">
      <alignment horizontal="center" wrapText="1"/>
    </xf>
    <xf numFmtId="16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16" fontId="3" fillId="0" borderId="17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6" fontId="3" fillId="0" borderId="18" xfId="0" applyNumberFormat="1" applyFont="1" applyBorder="1" applyAlignment="1">
      <alignment horizontal="center" wrapText="1"/>
    </xf>
    <xf numFmtId="16" fontId="3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7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2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16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textRotation="3" wrapText="1"/>
    </xf>
    <xf numFmtId="0" fontId="3" fillId="0" borderId="0" xfId="0" applyFont="1" applyBorder="1" applyAlignment="1">
      <alignment horizontal="center" vertical="center" textRotation="3" wrapText="1"/>
    </xf>
    <xf numFmtId="0" fontId="3" fillId="0" borderId="21" xfId="0" applyFont="1" applyBorder="1" applyAlignment="1">
      <alignment horizontal="center" vertical="center" textRotation="3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" fontId="3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4" fontId="0" fillId="0" borderId="23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21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" fontId="3" fillId="0" borderId="13" xfId="0" applyNumberFormat="1" applyFont="1" applyBorder="1" applyAlignment="1">
      <alignment horizontal="center" wrapText="1"/>
    </xf>
    <xf numFmtId="16" fontId="3" fillId="0" borderId="23" xfId="0" applyNumberFormat="1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16" fontId="3" fillId="0" borderId="17" xfId="0" applyNumberFormat="1" applyFont="1" applyBorder="1" applyAlignment="1">
      <alignment horizontal="center" wrapText="1"/>
    </xf>
    <xf numFmtId="16" fontId="3" fillId="0" borderId="18" xfId="0" applyNumberFormat="1" applyFont="1" applyBorder="1" applyAlignment="1">
      <alignment horizontal="center" wrapText="1"/>
    </xf>
    <xf numFmtId="16" fontId="3" fillId="0" borderId="25" xfId="0" applyNumberFormat="1" applyFont="1" applyBorder="1" applyAlignment="1">
      <alignment horizontal="center" wrapText="1"/>
    </xf>
    <xf numFmtId="16" fontId="3" fillId="0" borderId="28" xfId="0" applyNumberFormat="1" applyFont="1" applyBorder="1" applyAlignment="1">
      <alignment horizontal="center" wrapText="1"/>
    </xf>
    <xf numFmtId="16" fontId="3" fillId="0" borderId="27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" fontId="3" fillId="0" borderId="14" xfId="0" applyNumberFormat="1" applyFont="1" applyBorder="1" applyAlignment="1">
      <alignment horizontal="center" wrapText="1"/>
    </xf>
    <xf numFmtId="16" fontId="3" fillId="0" borderId="0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16" fontId="3" fillId="0" borderId="24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vertical="top" wrapText="1"/>
    </xf>
    <xf numFmtId="16" fontId="3" fillId="0" borderId="16" xfId="0" applyNumberFormat="1" applyFont="1" applyBorder="1" applyAlignment="1">
      <alignment horizontal="center" wrapText="1"/>
    </xf>
    <xf numFmtId="16" fontId="3" fillId="0" borderId="12" xfId="0" applyNumberFormat="1" applyFont="1" applyBorder="1" applyAlignment="1">
      <alignment horizontal="center" wrapText="1"/>
    </xf>
    <xf numFmtId="16" fontId="3" fillId="0" borderId="22" xfId="0" applyNumberFormat="1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2" xfId="0" applyFont="1" applyBorder="1" applyAlignment="1">
      <alignment wrapText="1"/>
    </xf>
    <xf numFmtId="2" fontId="3" fillId="0" borderId="24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23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2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2"/>
  <sheetViews>
    <sheetView zoomScalePageLayoutView="0" workbookViewId="0" topLeftCell="A70">
      <selection activeCell="P24" sqref="P24"/>
    </sheetView>
  </sheetViews>
  <sheetFormatPr defaultColWidth="9.140625" defaultRowHeight="12.75"/>
  <cols>
    <col min="1" max="1" width="25.140625" style="0" customWidth="1"/>
    <col min="3" max="3" width="8.28125" style="0" customWidth="1"/>
    <col min="4" max="4" width="7.421875" style="0" customWidth="1"/>
    <col min="5" max="5" width="8.140625" style="0" customWidth="1"/>
    <col min="6" max="6" width="7.57421875" style="0" customWidth="1"/>
    <col min="7" max="7" width="8.421875" style="0" customWidth="1"/>
    <col min="8" max="8" width="15.421875" style="0" customWidth="1"/>
    <col min="9" max="9" width="6.57421875" style="0" customWidth="1"/>
    <col min="10" max="10" width="7.57421875" style="0" customWidth="1"/>
    <col min="11" max="11" width="7.00390625" style="0" customWidth="1"/>
    <col min="12" max="12" width="6.421875" style="0" customWidth="1"/>
    <col min="13" max="13" width="6.00390625" style="0" customWidth="1"/>
  </cols>
  <sheetData>
    <row r="2" spans="1:13" ht="14.25">
      <c r="A2" s="110" t="s">
        <v>31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46.5" customHeight="1">
      <c r="A3" s="100" t="s">
        <v>0</v>
      </c>
      <c r="B3" s="129" t="s">
        <v>1</v>
      </c>
      <c r="C3" s="100" t="s">
        <v>2</v>
      </c>
      <c r="D3" s="129" t="s">
        <v>3</v>
      </c>
      <c r="E3" s="131" t="s">
        <v>4</v>
      </c>
      <c r="F3" s="132"/>
      <c r="G3" s="133"/>
      <c r="H3" s="131" t="s">
        <v>5</v>
      </c>
      <c r="I3" s="132"/>
      <c r="J3" s="132"/>
      <c r="K3" s="132"/>
      <c r="L3" s="132"/>
      <c r="M3" s="133"/>
    </row>
    <row r="4" spans="1:14" ht="38.25">
      <c r="A4" s="127"/>
      <c r="B4" s="138"/>
      <c r="C4" s="127"/>
      <c r="D4" s="138"/>
      <c r="E4" s="31">
        <v>2014</v>
      </c>
      <c r="F4" s="73">
        <v>2015</v>
      </c>
      <c r="G4" s="27">
        <v>2016</v>
      </c>
      <c r="H4" s="73" t="s">
        <v>6</v>
      </c>
      <c r="I4" s="26" t="s">
        <v>7</v>
      </c>
      <c r="J4" s="73" t="s">
        <v>8</v>
      </c>
      <c r="K4" s="26">
        <v>2014</v>
      </c>
      <c r="L4" s="73">
        <v>2015</v>
      </c>
      <c r="M4" s="27">
        <v>2016</v>
      </c>
      <c r="N4" s="15"/>
    </row>
    <row r="5" spans="1:14" ht="15.75">
      <c r="A5" s="151" t="s">
        <v>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52"/>
      <c r="N5" s="15"/>
    </row>
    <row r="6" spans="1:13" ht="40.5" customHeight="1">
      <c r="A6" s="100" t="s">
        <v>10</v>
      </c>
      <c r="B6" s="100" t="s">
        <v>11</v>
      </c>
      <c r="C6" s="129" t="s">
        <v>32</v>
      </c>
      <c r="D6" s="73" t="s">
        <v>12</v>
      </c>
      <c r="E6" s="86">
        <f>'фин.обесп.прогр.меропр.'!G6+'фин.обесп.прогр.меропр.'!G8+'фин.обесп.прогр.меропр.'!G9+'фин.обесп.прогр.меропр.'!G11+'фин.обесп.прогр.меропр.'!G12+'фин.обесп.прогр.меропр.'!G13+'фин.обесп.прогр.меропр.'!G14+'фин.обесп.прогр.меропр.'!G15+'фин.обесп.прогр.меропр.'!G16+'фин.обесп.прогр.меропр.'!G17+'фин.обесп.прогр.меропр.'!G18+'фин.обесп.прогр.меропр.'!G19</f>
        <v>2083.5</v>
      </c>
      <c r="F6" s="87">
        <f>'фин.обесп.прогр.меропр.'!J20</f>
        <v>2811.2</v>
      </c>
      <c r="G6" s="88">
        <f>'фин.обесп.прогр.меропр.'!K20</f>
        <v>3960.7</v>
      </c>
      <c r="H6" s="73" t="s">
        <v>13</v>
      </c>
      <c r="I6" s="74" t="s">
        <v>14</v>
      </c>
      <c r="J6" s="73">
        <v>12</v>
      </c>
      <c r="K6" s="74">
        <v>12</v>
      </c>
      <c r="L6" s="73">
        <v>12</v>
      </c>
      <c r="M6" s="75">
        <v>12</v>
      </c>
    </row>
    <row r="7" spans="1:13" ht="53.25" customHeight="1">
      <c r="A7" s="127"/>
      <c r="B7" s="127"/>
      <c r="C7" s="138"/>
      <c r="D7" s="30" t="s">
        <v>125</v>
      </c>
      <c r="E7" s="76">
        <f>'фин.обесп.прогр.меропр.'!G7+'фин.обесп.прогр.меропр.'!G10</f>
        <v>466</v>
      </c>
      <c r="F7" s="30"/>
      <c r="G7" s="26"/>
      <c r="H7" s="30" t="s">
        <v>15</v>
      </c>
      <c r="I7" s="26" t="s">
        <v>16</v>
      </c>
      <c r="J7" s="30">
        <v>100</v>
      </c>
      <c r="K7" s="26">
        <v>100</v>
      </c>
      <c r="L7" s="30">
        <v>100</v>
      </c>
      <c r="M7" s="27">
        <v>100</v>
      </c>
    </row>
    <row r="8" spans="1:13" ht="36" customHeight="1">
      <c r="A8" s="148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ht="25.5">
      <c r="A9" s="100" t="s">
        <v>18</v>
      </c>
      <c r="B9" s="100" t="s">
        <v>11</v>
      </c>
      <c r="C9" s="129" t="s">
        <v>32</v>
      </c>
      <c r="D9" s="100" t="s">
        <v>12</v>
      </c>
      <c r="E9" s="139">
        <f>'фин.обесп.прогр.меропр.'!G34</f>
        <v>1151.8</v>
      </c>
      <c r="F9" s="140">
        <f>'фин.обесп.прогр.меропр.'!J34</f>
        <v>1344.4</v>
      </c>
      <c r="G9" s="139">
        <f>'фин.обесп.прогр.меропр.'!K34</f>
        <v>1734.2</v>
      </c>
      <c r="H9" s="73" t="s">
        <v>19</v>
      </c>
      <c r="I9" s="74" t="s">
        <v>14</v>
      </c>
      <c r="J9" s="73">
        <v>198</v>
      </c>
      <c r="K9" s="74">
        <v>198</v>
      </c>
      <c r="L9" s="73">
        <v>198</v>
      </c>
      <c r="M9" s="75">
        <v>198</v>
      </c>
    </row>
    <row r="10" spans="1:13" ht="54.75" customHeight="1">
      <c r="A10" s="127"/>
      <c r="B10" s="127"/>
      <c r="C10" s="138"/>
      <c r="D10" s="127"/>
      <c r="E10" s="138"/>
      <c r="F10" s="127"/>
      <c r="G10" s="138"/>
      <c r="H10" s="30" t="s">
        <v>20</v>
      </c>
      <c r="I10" s="26" t="s">
        <v>16</v>
      </c>
      <c r="J10" s="30">
        <v>100</v>
      </c>
      <c r="K10" s="26">
        <v>100</v>
      </c>
      <c r="L10" s="30">
        <v>100</v>
      </c>
      <c r="M10" s="27">
        <v>100</v>
      </c>
    </row>
    <row r="11" spans="1:13" ht="49.5" customHeight="1">
      <c r="A11" s="141" t="s">
        <v>21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1:13" ht="25.5">
      <c r="A12" s="73" t="s">
        <v>22</v>
      </c>
      <c r="B12" s="100" t="s">
        <v>11</v>
      </c>
      <c r="C12" s="129" t="s">
        <v>32</v>
      </c>
      <c r="D12" s="100" t="s">
        <v>12</v>
      </c>
      <c r="E12" s="145">
        <f>'фин.обесп.прогр.меропр.'!G48</f>
        <v>799.2</v>
      </c>
      <c r="F12" s="140">
        <f>'фин.обесп.прогр.меропр.'!J48</f>
        <v>951.8</v>
      </c>
      <c r="G12" s="139">
        <f>'фин.обесп.прогр.меропр.'!K48</f>
        <v>1170.5</v>
      </c>
      <c r="H12" s="73" t="s">
        <v>23</v>
      </c>
      <c r="I12" s="74" t="s">
        <v>14</v>
      </c>
      <c r="J12" s="73">
        <v>78</v>
      </c>
      <c r="K12" s="74">
        <v>79</v>
      </c>
      <c r="L12" s="73">
        <v>79</v>
      </c>
      <c r="M12" s="75">
        <v>80</v>
      </c>
    </row>
    <row r="13" spans="1:13" ht="40.5" customHeight="1">
      <c r="A13" s="73" t="s">
        <v>24</v>
      </c>
      <c r="B13" s="126"/>
      <c r="C13" s="144"/>
      <c r="D13" s="126"/>
      <c r="E13" s="146"/>
      <c r="F13" s="126"/>
      <c r="G13" s="144"/>
      <c r="H13" s="28" t="s">
        <v>23</v>
      </c>
      <c r="I13" s="24" t="s">
        <v>14</v>
      </c>
      <c r="J13" s="29">
        <v>3</v>
      </c>
      <c r="K13" s="24">
        <v>3</v>
      </c>
      <c r="L13" s="29">
        <v>3</v>
      </c>
      <c r="M13" s="25">
        <v>3</v>
      </c>
    </row>
    <row r="14" spans="1:13" ht="54" customHeight="1">
      <c r="A14" s="29" t="s">
        <v>25</v>
      </c>
      <c r="B14" s="126"/>
      <c r="C14" s="144"/>
      <c r="D14" s="126"/>
      <c r="E14" s="146"/>
      <c r="F14" s="126"/>
      <c r="G14" s="144"/>
      <c r="H14" s="73" t="s">
        <v>23</v>
      </c>
      <c r="I14" s="74" t="s">
        <v>14</v>
      </c>
      <c r="J14" s="73">
        <v>12</v>
      </c>
      <c r="K14" s="74">
        <v>12</v>
      </c>
      <c r="L14" s="73">
        <v>12</v>
      </c>
      <c r="M14" s="75">
        <v>12</v>
      </c>
    </row>
    <row r="15" spans="1:13" ht="31.5" customHeight="1">
      <c r="A15" s="73" t="s">
        <v>26</v>
      </c>
      <c r="B15" s="126"/>
      <c r="C15" s="144"/>
      <c r="D15" s="126"/>
      <c r="E15" s="146"/>
      <c r="F15" s="126"/>
      <c r="G15" s="144"/>
      <c r="H15" s="73" t="s">
        <v>23</v>
      </c>
      <c r="I15" s="74" t="s">
        <v>14</v>
      </c>
      <c r="J15" s="73">
        <v>12</v>
      </c>
      <c r="K15" s="74">
        <v>12</v>
      </c>
      <c r="L15" s="73">
        <v>12</v>
      </c>
      <c r="M15" s="75">
        <v>12</v>
      </c>
    </row>
    <row r="16" spans="1:13" ht="25.5">
      <c r="A16" s="73" t="s">
        <v>27</v>
      </c>
      <c r="B16" s="127"/>
      <c r="C16" s="138"/>
      <c r="D16" s="127"/>
      <c r="E16" s="147"/>
      <c r="F16" s="127"/>
      <c r="G16" s="138"/>
      <c r="H16" s="30" t="s">
        <v>23</v>
      </c>
      <c r="I16" s="26" t="s">
        <v>14</v>
      </c>
      <c r="J16" s="30">
        <v>51</v>
      </c>
      <c r="K16" s="26">
        <v>52</v>
      </c>
      <c r="L16" s="30">
        <v>52</v>
      </c>
      <c r="M16" s="27">
        <v>53</v>
      </c>
    </row>
    <row r="17" spans="1:13" ht="29.25" customHeight="1">
      <c r="A17" s="135" t="s">
        <v>28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</row>
    <row r="18" spans="1:14" ht="25.5">
      <c r="A18" s="100" t="s">
        <v>29</v>
      </c>
      <c r="B18" s="100" t="s">
        <v>11</v>
      </c>
      <c r="C18" s="129" t="s">
        <v>32</v>
      </c>
      <c r="D18" s="100" t="s">
        <v>12</v>
      </c>
      <c r="E18" s="139">
        <f>'фин.обесп.прогр.меропр.'!G62</f>
        <v>481.3</v>
      </c>
      <c r="F18" s="140">
        <f>'фин.обесп.прогр.меропр.'!J62</f>
        <v>618.6</v>
      </c>
      <c r="G18" s="139">
        <f>'фин.обесп.прогр.меропр.'!K62</f>
        <v>713.9</v>
      </c>
      <c r="H18" s="73" t="s">
        <v>19</v>
      </c>
      <c r="I18" s="74" t="s">
        <v>14</v>
      </c>
      <c r="J18" s="73">
        <v>84</v>
      </c>
      <c r="K18" s="74">
        <v>84</v>
      </c>
      <c r="L18" s="73">
        <v>84</v>
      </c>
      <c r="M18" s="75">
        <v>84</v>
      </c>
      <c r="N18" s="15"/>
    </row>
    <row r="19" spans="1:14" ht="59.25" customHeight="1">
      <c r="A19" s="127"/>
      <c r="B19" s="127"/>
      <c r="C19" s="138"/>
      <c r="D19" s="127"/>
      <c r="E19" s="138"/>
      <c r="F19" s="127"/>
      <c r="G19" s="138"/>
      <c r="H19" s="30" t="s">
        <v>20</v>
      </c>
      <c r="I19" s="26" t="s">
        <v>16</v>
      </c>
      <c r="J19" s="30">
        <v>100</v>
      </c>
      <c r="K19" s="26">
        <v>100</v>
      </c>
      <c r="L19" s="30">
        <v>100</v>
      </c>
      <c r="M19" s="27">
        <v>100</v>
      </c>
      <c r="N19" s="15"/>
    </row>
    <row r="20" spans="1:13" ht="1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</row>
    <row r="21" spans="1:13" ht="25.5">
      <c r="A21" s="100" t="s">
        <v>30</v>
      </c>
      <c r="B21" s="29"/>
      <c r="C21" s="26" t="s">
        <v>32</v>
      </c>
      <c r="D21" s="30" t="s">
        <v>12</v>
      </c>
      <c r="E21" s="76">
        <f>E6+E9+E12+E18</f>
        <v>4515.8</v>
      </c>
      <c r="F21" s="77">
        <f>F6+F9+F12+F18</f>
        <v>5726.000000000001</v>
      </c>
      <c r="G21" s="76">
        <f>G6+G9+G12+G18</f>
        <v>7579.299999999999</v>
      </c>
      <c r="H21" s="73"/>
      <c r="I21" s="27"/>
      <c r="J21" s="26"/>
      <c r="K21" s="30"/>
      <c r="L21" s="30"/>
      <c r="M21" s="27"/>
    </row>
    <row r="22" spans="1:13" ht="12.75">
      <c r="A22" s="101"/>
      <c r="B22" s="92"/>
      <c r="C22" s="93" t="s">
        <v>32</v>
      </c>
      <c r="D22" s="94" t="s">
        <v>125</v>
      </c>
      <c r="E22" s="95">
        <f>E7</f>
        <v>466</v>
      </c>
      <c r="F22" s="89"/>
      <c r="G22" s="91"/>
      <c r="H22" s="90"/>
      <c r="I22" s="90"/>
      <c r="J22" s="90"/>
      <c r="K22" s="90"/>
      <c r="L22" s="90"/>
      <c r="M22" s="90"/>
    </row>
    <row r="23" spans="1:13" ht="30.75" customHeight="1">
      <c r="A23" s="108" t="s">
        <v>33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3" ht="14.25">
      <c r="A24" s="106" t="s">
        <v>130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8.75" customHeight="1">
      <c r="A25" s="104" t="s">
        <v>121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3.5">
      <c r="A26" s="108" t="s">
        <v>122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3.5">
      <c r="A27" s="108" t="s">
        <v>123</v>
      </c>
      <c r="B27" s="103"/>
      <c r="C27" s="103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31.5" customHeight="1">
      <c r="A28" s="104" t="s">
        <v>34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 ht="13.5">
      <c r="A29" s="108" t="s">
        <v>35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3" ht="18.7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ht="14.25">
      <c r="A31" s="102" t="s">
        <v>36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5" ht="37.5" customHeight="1">
      <c r="A32" s="100" t="s">
        <v>37</v>
      </c>
      <c r="B32" s="128" t="s">
        <v>38</v>
      </c>
      <c r="C32" s="129"/>
      <c r="D32" s="129"/>
      <c r="E32" s="130"/>
    </row>
    <row r="33" spans="1:5" ht="15" customHeight="1">
      <c r="A33" s="126"/>
      <c r="B33" s="100" t="s">
        <v>39</v>
      </c>
      <c r="C33" s="131" t="s">
        <v>127</v>
      </c>
      <c r="D33" s="132"/>
      <c r="E33" s="133"/>
    </row>
    <row r="34" spans="1:5" ht="12.75">
      <c r="A34" s="127"/>
      <c r="B34" s="126"/>
      <c r="C34" s="24">
        <v>2014</v>
      </c>
      <c r="D34" s="28">
        <v>2015</v>
      </c>
      <c r="E34" s="25">
        <v>2016</v>
      </c>
    </row>
    <row r="35" spans="1:5" ht="12.75">
      <c r="A35" s="8" t="s">
        <v>128</v>
      </c>
      <c r="B35" s="38">
        <f>C35+D35+E35</f>
        <v>17821.1</v>
      </c>
      <c r="C35" s="40">
        <v>4515.8</v>
      </c>
      <c r="D35" s="38">
        <v>5726</v>
      </c>
      <c r="E35" s="41">
        <v>7579.3</v>
      </c>
    </row>
    <row r="36" spans="1:5" ht="12.75">
      <c r="A36" s="19" t="s">
        <v>129</v>
      </c>
      <c r="B36" s="85">
        <f>C36+D36+E36</f>
        <v>466</v>
      </c>
      <c r="C36" s="84">
        <v>466</v>
      </c>
      <c r="D36" s="34"/>
      <c r="E36" s="33"/>
    </row>
    <row r="37" spans="1:5" ht="12.75">
      <c r="A37" s="19" t="s">
        <v>40</v>
      </c>
      <c r="B37" s="47">
        <f>B36+B35</f>
        <v>18287.1</v>
      </c>
      <c r="C37" s="46">
        <f>C36+C35</f>
        <v>4981.8</v>
      </c>
      <c r="D37" s="47">
        <f>F21</f>
        <v>5726.000000000001</v>
      </c>
      <c r="E37" s="45">
        <f>G21</f>
        <v>7579.299999999999</v>
      </c>
    </row>
    <row r="38" spans="1:13" ht="49.5" customHeight="1">
      <c r="A38" s="104" t="s">
        <v>41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18.7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2" ht="55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2" ht="15">
      <c r="A41" s="120"/>
      <c r="B41" s="120"/>
      <c r="C41" s="120"/>
      <c r="D41" s="120"/>
      <c r="E41" s="120"/>
      <c r="F41" s="120"/>
      <c r="G41" s="120"/>
      <c r="H41" s="120"/>
      <c r="I41" s="120"/>
      <c r="J41" s="58"/>
      <c r="K41" s="58"/>
      <c r="L41" s="120"/>
    </row>
    <row r="42" spans="1:12" ht="15.75">
      <c r="A42" s="118"/>
      <c r="B42" s="118"/>
      <c r="C42" s="59"/>
      <c r="D42" s="118"/>
      <c r="E42" s="118"/>
      <c r="F42" s="59"/>
      <c r="G42" s="118"/>
      <c r="H42" s="118"/>
      <c r="I42" s="118"/>
      <c r="J42" s="59"/>
      <c r="K42" s="59"/>
      <c r="L42" s="59"/>
    </row>
    <row r="43" spans="1:12" ht="15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1:12" ht="15.75">
      <c r="A44" s="117"/>
      <c r="B44" s="117"/>
      <c r="C44" s="69"/>
      <c r="D44" s="118"/>
      <c r="E44" s="118"/>
      <c r="F44" s="59"/>
      <c r="G44" s="118"/>
      <c r="H44" s="118"/>
      <c r="I44" s="118"/>
      <c r="J44" s="59"/>
      <c r="K44" s="59"/>
      <c r="L44" s="118"/>
    </row>
    <row r="45" spans="1:12" ht="15.75">
      <c r="A45" s="117"/>
      <c r="B45" s="117"/>
      <c r="C45" s="69"/>
      <c r="D45" s="118"/>
      <c r="E45" s="118"/>
      <c r="F45" s="59"/>
      <c r="G45" s="118"/>
      <c r="H45" s="118"/>
      <c r="I45" s="118"/>
      <c r="J45" s="59"/>
      <c r="K45" s="59"/>
      <c r="L45" s="118"/>
    </row>
    <row r="46" spans="1:12" ht="15.75">
      <c r="A46" s="117"/>
      <c r="B46" s="117"/>
      <c r="C46" s="69"/>
      <c r="D46" s="118"/>
      <c r="E46" s="118"/>
      <c r="F46" s="59"/>
      <c r="G46" s="118"/>
      <c r="H46" s="118"/>
      <c r="I46" s="118"/>
      <c r="J46" s="59"/>
      <c r="K46" s="59"/>
      <c r="L46" s="118"/>
    </row>
    <row r="47" spans="1:12" ht="15.75">
      <c r="A47" s="117"/>
      <c r="B47" s="117"/>
      <c r="C47" s="69"/>
      <c r="D47" s="118"/>
      <c r="E47" s="118"/>
      <c r="F47" s="59"/>
      <c r="G47" s="118"/>
      <c r="H47" s="118"/>
      <c r="I47" s="118"/>
      <c r="J47" s="59"/>
      <c r="K47" s="59"/>
      <c r="L47" s="118"/>
    </row>
    <row r="48" spans="1:12" ht="15.75">
      <c r="A48" s="117"/>
      <c r="B48" s="117"/>
      <c r="C48" s="69"/>
      <c r="D48" s="118"/>
      <c r="E48" s="118"/>
      <c r="F48" s="59"/>
      <c r="G48" s="118"/>
      <c r="H48" s="118"/>
      <c r="I48" s="118"/>
      <c r="J48" s="59"/>
      <c r="K48" s="59"/>
      <c r="L48" s="118"/>
    </row>
    <row r="49" spans="1:12" ht="15.75">
      <c r="A49" s="117"/>
      <c r="B49" s="117"/>
      <c r="C49" s="69"/>
      <c r="D49" s="118"/>
      <c r="E49" s="118"/>
      <c r="F49" s="59"/>
      <c r="G49" s="118"/>
      <c r="H49" s="118"/>
      <c r="I49" s="118"/>
      <c r="J49" s="59"/>
      <c r="K49" s="59"/>
      <c r="L49" s="118"/>
    </row>
    <row r="50" spans="1:12" ht="15.75">
      <c r="A50" s="117"/>
      <c r="B50" s="117"/>
      <c r="C50" s="69"/>
      <c r="D50" s="118"/>
      <c r="E50" s="118"/>
      <c r="F50" s="59"/>
      <c r="G50" s="118"/>
      <c r="H50" s="118"/>
      <c r="I50" s="118"/>
      <c r="J50" s="59"/>
      <c r="K50" s="59"/>
      <c r="L50" s="118"/>
    </row>
    <row r="51" spans="1:12" ht="15.75">
      <c r="A51" s="117"/>
      <c r="B51" s="117"/>
      <c r="C51" s="69"/>
      <c r="D51" s="118"/>
      <c r="E51" s="118"/>
      <c r="F51" s="59"/>
      <c r="G51" s="118"/>
      <c r="H51" s="118"/>
      <c r="I51" s="118"/>
      <c r="J51" s="59"/>
      <c r="K51" s="59"/>
      <c r="L51" s="118"/>
    </row>
    <row r="52" spans="1:12" ht="15.75">
      <c r="A52" s="117"/>
      <c r="B52" s="117"/>
      <c r="C52" s="69"/>
      <c r="D52" s="118"/>
      <c r="E52" s="118"/>
      <c r="F52" s="59"/>
      <c r="G52" s="118"/>
      <c r="H52" s="118"/>
      <c r="I52" s="118"/>
      <c r="J52" s="59"/>
      <c r="K52" s="59"/>
      <c r="L52" s="118"/>
    </row>
    <row r="53" spans="1:12" ht="15.75">
      <c r="A53" s="117"/>
      <c r="B53" s="117"/>
      <c r="C53" s="69"/>
      <c r="D53" s="118"/>
      <c r="E53" s="118"/>
      <c r="F53" s="59"/>
      <c r="G53" s="118"/>
      <c r="H53" s="118"/>
      <c r="I53" s="118"/>
      <c r="J53" s="59"/>
      <c r="K53" s="59"/>
      <c r="L53" s="118"/>
    </row>
    <row r="54" spans="1:12" ht="15.75">
      <c r="A54" s="117"/>
      <c r="B54" s="117"/>
      <c r="C54" s="69"/>
      <c r="D54" s="118"/>
      <c r="E54" s="118"/>
      <c r="F54" s="59"/>
      <c r="G54" s="118"/>
      <c r="H54" s="118"/>
      <c r="I54" s="118"/>
      <c r="J54" s="59"/>
      <c r="K54" s="59"/>
      <c r="L54" s="118"/>
    </row>
    <row r="55" spans="1:12" ht="15.75">
      <c r="A55" s="117"/>
      <c r="B55" s="117"/>
      <c r="C55" s="69"/>
      <c r="D55" s="118"/>
      <c r="E55" s="118"/>
      <c r="F55" s="59"/>
      <c r="G55" s="118"/>
      <c r="H55" s="118"/>
      <c r="I55" s="118"/>
      <c r="J55" s="59"/>
      <c r="K55" s="59"/>
      <c r="L55" s="118"/>
    </row>
    <row r="56" spans="1:12" ht="15.75">
      <c r="A56" s="119"/>
      <c r="B56" s="119"/>
      <c r="C56" s="119"/>
      <c r="D56" s="119"/>
      <c r="E56" s="119"/>
      <c r="F56" s="59"/>
      <c r="G56" s="118"/>
      <c r="H56" s="118"/>
      <c r="I56" s="118"/>
      <c r="J56" s="59"/>
      <c r="K56" s="59"/>
      <c r="L56" s="118"/>
    </row>
    <row r="57" spans="1:12" ht="37.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1:12" ht="18.75">
      <c r="A58" s="113"/>
      <c r="B58" s="113"/>
      <c r="C58" s="60"/>
      <c r="D58" s="110"/>
      <c r="E58" s="110"/>
      <c r="F58" s="63"/>
      <c r="G58" s="110"/>
      <c r="H58" s="110"/>
      <c r="I58" s="110"/>
      <c r="J58" s="63"/>
      <c r="K58" s="63"/>
      <c r="L58" s="110"/>
    </row>
    <row r="59" spans="1:12" ht="18.75">
      <c r="A59" s="113"/>
      <c r="B59" s="113"/>
      <c r="C59" s="60"/>
      <c r="D59" s="110"/>
      <c r="E59" s="110"/>
      <c r="F59" s="63"/>
      <c r="G59" s="110"/>
      <c r="H59" s="110"/>
      <c r="I59" s="110"/>
      <c r="J59" s="63"/>
      <c r="K59" s="63"/>
      <c r="L59" s="110"/>
    </row>
    <row r="60" spans="1:12" ht="18.75">
      <c r="A60" s="113"/>
      <c r="B60" s="113"/>
      <c r="C60" s="60"/>
      <c r="D60" s="110"/>
      <c r="E60" s="110"/>
      <c r="F60" s="63"/>
      <c r="G60" s="110"/>
      <c r="H60" s="110"/>
      <c r="I60" s="110"/>
      <c r="J60" s="63"/>
      <c r="K60" s="63"/>
      <c r="L60" s="110"/>
    </row>
    <row r="61" spans="1:12" ht="18.75">
      <c r="A61" s="113"/>
      <c r="B61" s="113"/>
      <c r="C61" s="60"/>
      <c r="D61" s="110"/>
      <c r="E61" s="110"/>
      <c r="F61" s="63"/>
      <c r="G61" s="110"/>
      <c r="H61" s="110"/>
      <c r="I61" s="110"/>
      <c r="J61" s="63"/>
      <c r="K61" s="63"/>
      <c r="L61" s="110"/>
    </row>
    <row r="62" spans="1:12" ht="18.75">
      <c r="A62" s="113"/>
      <c r="B62" s="113"/>
      <c r="C62" s="60"/>
      <c r="D62" s="110"/>
      <c r="E62" s="110"/>
      <c r="F62" s="63"/>
      <c r="G62" s="110"/>
      <c r="H62" s="110"/>
      <c r="I62" s="110"/>
      <c r="J62" s="63"/>
      <c r="K62" s="63"/>
      <c r="L62" s="110"/>
    </row>
    <row r="63" spans="1:12" ht="18.75">
      <c r="A63" s="113"/>
      <c r="B63" s="113"/>
      <c r="C63" s="60"/>
      <c r="D63" s="110"/>
      <c r="E63" s="110"/>
      <c r="F63" s="63"/>
      <c r="G63" s="110"/>
      <c r="H63" s="110"/>
      <c r="I63" s="110"/>
      <c r="J63" s="63"/>
      <c r="K63" s="63"/>
      <c r="L63" s="110"/>
    </row>
    <row r="64" spans="1:12" ht="18.75">
      <c r="A64" s="113"/>
      <c r="B64" s="113"/>
      <c r="C64" s="60"/>
      <c r="D64" s="110"/>
      <c r="E64" s="110"/>
      <c r="F64" s="63"/>
      <c r="G64" s="110"/>
      <c r="H64" s="110"/>
      <c r="I64" s="110"/>
      <c r="J64" s="63"/>
      <c r="K64" s="63"/>
      <c r="L64" s="110"/>
    </row>
    <row r="65" spans="1:12" ht="18.75">
      <c r="A65" s="113"/>
      <c r="B65" s="113"/>
      <c r="C65" s="60"/>
      <c r="D65" s="110"/>
      <c r="E65" s="110"/>
      <c r="F65" s="63"/>
      <c r="G65" s="110"/>
      <c r="H65" s="110"/>
      <c r="I65" s="110"/>
      <c r="J65" s="63"/>
      <c r="K65" s="63"/>
      <c r="L65" s="110"/>
    </row>
    <row r="66" spans="1:12" ht="18.75">
      <c r="A66" s="113"/>
      <c r="B66" s="113"/>
      <c r="C66" s="60"/>
      <c r="D66" s="110"/>
      <c r="E66" s="110"/>
      <c r="F66" s="63"/>
      <c r="G66" s="110"/>
      <c r="H66" s="110"/>
      <c r="I66" s="110"/>
      <c r="J66" s="63"/>
      <c r="K66" s="63"/>
      <c r="L66" s="110"/>
    </row>
    <row r="67" spans="1:12" ht="18.75">
      <c r="A67" s="113"/>
      <c r="B67" s="113"/>
      <c r="C67" s="60"/>
      <c r="D67" s="110"/>
      <c r="E67" s="110"/>
      <c r="F67" s="63"/>
      <c r="G67" s="110"/>
      <c r="H67" s="110"/>
      <c r="I67" s="110"/>
      <c r="J67" s="63"/>
      <c r="K67" s="63"/>
      <c r="L67" s="110"/>
    </row>
    <row r="68" spans="1:12" ht="18.75">
      <c r="A68" s="113"/>
      <c r="B68" s="113"/>
      <c r="C68" s="60"/>
      <c r="D68" s="110"/>
      <c r="E68" s="110"/>
      <c r="F68" s="63"/>
      <c r="G68" s="110"/>
      <c r="H68" s="110"/>
      <c r="I68" s="110"/>
      <c r="J68" s="63"/>
      <c r="K68" s="63"/>
      <c r="L68" s="110"/>
    </row>
    <row r="69" spans="1:12" ht="18.75">
      <c r="A69" s="114"/>
      <c r="B69" s="114"/>
      <c r="C69" s="114"/>
      <c r="D69" s="114"/>
      <c r="E69" s="114"/>
      <c r="F69" s="63"/>
      <c r="G69" s="110"/>
      <c r="H69" s="110"/>
      <c r="I69" s="110"/>
      <c r="J69" s="63"/>
      <c r="K69" s="63"/>
      <c r="L69" s="110"/>
    </row>
    <row r="70" spans="1:12" ht="7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1:12" ht="18.75">
      <c r="A71" s="113"/>
      <c r="B71" s="113"/>
      <c r="C71" s="60"/>
      <c r="D71" s="110"/>
      <c r="E71" s="110"/>
      <c r="F71" s="63"/>
      <c r="G71" s="63"/>
      <c r="H71" s="110"/>
      <c r="I71" s="110"/>
      <c r="J71" s="110"/>
      <c r="K71" s="63"/>
      <c r="L71" s="110"/>
    </row>
    <row r="72" spans="1:12" ht="18.75">
      <c r="A72" s="113"/>
      <c r="B72" s="113"/>
      <c r="C72" s="60"/>
      <c r="D72" s="110"/>
      <c r="E72" s="110"/>
      <c r="F72" s="63"/>
      <c r="G72" s="63"/>
      <c r="H72" s="110"/>
      <c r="I72" s="110"/>
      <c r="J72" s="110"/>
      <c r="K72" s="63"/>
      <c r="L72" s="110"/>
    </row>
    <row r="73" spans="1:12" ht="18.75">
      <c r="A73" s="113"/>
      <c r="B73" s="113"/>
      <c r="C73" s="60"/>
      <c r="D73" s="110"/>
      <c r="E73" s="110"/>
      <c r="F73" s="63"/>
      <c r="G73" s="63"/>
      <c r="H73" s="110"/>
      <c r="I73" s="110"/>
      <c r="J73" s="110"/>
      <c r="K73" s="63"/>
      <c r="L73" s="110"/>
    </row>
    <row r="74" spans="1:12" ht="18.75">
      <c r="A74" s="113"/>
      <c r="B74" s="113"/>
      <c r="C74" s="60"/>
      <c r="D74" s="110"/>
      <c r="E74" s="110"/>
      <c r="F74" s="63"/>
      <c r="G74" s="63"/>
      <c r="H74" s="110"/>
      <c r="I74" s="110"/>
      <c r="J74" s="110"/>
      <c r="K74" s="63"/>
      <c r="L74" s="110"/>
    </row>
    <row r="75" spans="1:12" ht="18.75">
      <c r="A75" s="113"/>
      <c r="B75" s="113"/>
      <c r="C75" s="60"/>
      <c r="D75" s="110"/>
      <c r="E75" s="110"/>
      <c r="F75" s="63"/>
      <c r="G75" s="63"/>
      <c r="H75" s="110"/>
      <c r="I75" s="110"/>
      <c r="J75" s="110"/>
      <c r="K75" s="63"/>
      <c r="L75" s="110"/>
    </row>
    <row r="76" spans="1:12" ht="18.75">
      <c r="A76" s="113"/>
      <c r="B76" s="113"/>
      <c r="C76" s="60"/>
      <c r="D76" s="110"/>
      <c r="E76" s="110"/>
      <c r="F76" s="61"/>
      <c r="G76" s="61"/>
      <c r="H76" s="116"/>
      <c r="I76" s="116"/>
      <c r="J76" s="116"/>
      <c r="K76" s="61"/>
      <c r="L76" s="110"/>
    </row>
    <row r="77" spans="1:12" ht="18.75">
      <c r="A77" s="113"/>
      <c r="B77" s="113"/>
      <c r="C77" s="60"/>
      <c r="D77" s="110"/>
      <c r="E77" s="110"/>
      <c r="F77" s="63"/>
      <c r="G77" s="110"/>
      <c r="H77" s="110"/>
      <c r="I77" s="110"/>
      <c r="J77" s="63"/>
      <c r="K77" s="63"/>
      <c r="L77" s="63"/>
    </row>
    <row r="78" spans="1:12" ht="18.75">
      <c r="A78" s="113"/>
      <c r="B78" s="113"/>
      <c r="C78" s="60"/>
      <c r="D78" s="110"/>
      <c r="E78" s="110"/>
      <c r="F78" s="61"/>
      <c r="G78" s="61"/>
      <c r="H78" s="116"/>
      <c r="I78" s="116"/>
      <c r="J78" s="116"/>
      <c r="K78" s="61"/>
      <c r="L78" s="63"/>
    </row>
    <row r="79" spans="1:12" ht="18.75">
      <c r="A79" s="113"/>
      <c r="B79" s="113"/>
      <c r="C79" s="60"/>
      <c r="D79" s="110"/>
      <c r="E79" s="110"/>
      <c r="F79" s="63"/>
      <c r="G79" s="110"/>
      <c r="H79" s="110"/>
      <c r="I79" s="110"/>
      <c r="J79" s="63"/>
      <c r="K79" s="63"/>
      <c r="L79" s="63"/>
    </row>
    <row r="80" spans="1:12" ht="18.75">
      <c r="A80" s="113"/>
      <c r="B80" s="113"/>
      <c r="C80" s="60"/>
      <c r="D80" s="110"/>
      <c r="E80" s="110"/>
      <c r="F80" s="63"/>
      <c r="G80" s="63"/>
      <c r="H80" s="110"/>
      <c r="I80" s="110"/>
      <c r="J80" s="110"/>
      <c r="K80" s="63"/>
      <c r="L80" s="110"/>
    </row>
    <row r="81" spans="1:12" ht="18.75">
      <c r="A81" s="113"/>
      <c r="B81" s="113"/>
      <c r="C81" s="60"/>
      <c r="D81" s="110"/>
      <c r="E81" s="110"/>
      <c r="F81" s="63"/>
      <c r="G81" s="63"/>
      <c r="H81" s="110"/>
      <c r="I81" s="110"/>
      <c r="J81" s="110"/>
      <c r="K81" s="63"/>
      <c r="L81" s="110"/>
    </row>
    <row r="82" spans="1:12" ht="18.75">
      <c r="A82" s="113"/>
      <c r="B82" s="113"/>
      <c r="C82" s="60"/>
      <c r="D82" s="110"/>
      <c r="E82" s="110"/>
      <c r="F82" s="63"/>
      <c r="G82" s="63"/>
      <c r="H82" s="110"/>
      <c r="I82" s="110"/>
      <c r="J82" s="110"/>
      <c r="K82" s="63"/>
      <c r="L82" s="110"/>
    </row>
    <row r="83" spans="1:12" ht="18.75">
      <c r="A83" s="114"/>
      <c r="B83" s="114"/>
      <c r="C83" s="114"/>
      <c r="D83" s="114"/>
      <c r="E83" s="114"/>
      <c r="F83" s="63"/>
      <c r="G83" s="63"/>
      <c r="H83" s="110"/>
      <c r="I83" s="110"/>
      <c r="J83" s="110"/>
      <c r="K83" s="63"/>
      <c r="L83" s="110"/>
    </row>
    <row r="84" spans="1:12" ht="56.25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1:12" ht="18.75">
      <c r="A85" s="113"/>
      <c r="B85" s="113"/>
      <c r="C85" s="60"/>
      <c r="D85" s="110"/>
      <c r="E85" s="110"/>
      <c r="F85" s="63"/>
      <c r="G85" s="110"/>
      <c r="H85" s="110"/>
      <c r="I85" s="110"/>
      <c r="J85" s="63"/>
      <c r="K85" s="63"/>
      <c r="L85" s="110"/>
    </row>
    <row r="86" spans="1:12" ht="18.75">
      <c r="A86" s="113"/>
      <c r="B86" s="113"/>
      <c r="C86" s="60"/>
      <c r="D86" s="110"/>
      <c r="E86" s="110"/>
      <c r="F86" s="63"/>
      <c r="G86" s="110"/>
      <c r="H86" s="110"/>
      <c r="I86" s="110"/>
      <c r="J86" s="63"/>
      <c r="K86" s="63"/>
      <c r="L86" s="110"/>
    </row>
    <row r="87" spans="1:12" ht="18.75">
      <c r="A87" s="113"/>
      <c r="B87" s="113"/>
      <c r="C87" s="60"/>
      <c r="D87" s="110"/>
      <c r="E87" s="110"/>
      <c r="F87" s="63"/>
      <c r="G87" s="110"/>
      <c r="H87" s="110"/>
      <c r="I87" s="110"/>
      <c r="J87" s="63"/>
      <c r="K87" s="63"/>
      <c r="L87" s="110"/>
    </row>
    <row r="88" spans="1:12" ht="18.75">
      <c r="A88" s="113"/>
      <c r="B88" s="113"/>
      <c r="C88" s="60"/>
      <c r="D88" s="110"/>
      <c r="E88" s="110"/>
      <c r="F88" s="63"/>
      <c r="G88" s="110"/>
      <c r="H88" s="110"/>
      <c r="I88" s="110"/>
      <c r="J88" s="63"/>
      <c r="K88" s="63"/>
      <c r="L88" s="110"/>
    </row>
    <row r="89" spans="1:12" ht="18.75">
      <c r="A89" s="113"/>
      <c r="B89" s="113"/>
      <c r="C89" s="60"/>
      <c r="D89" s="110"/>
      <c r="E89" s="110"/>
      <c r="F89" s="63"/>
      <c r="G89" s="110"/>
      <c r="H89" s="110"/>
      <c r="I89" s="110"/>
      <c r="J89" s="63"/>
      <c r="K89" s="63"/>
      <c r="L89" s="110"/>
    </row>
    <row r="90" spans="1:12" ht="18.75">
      <c r="A90" s="113"/>
      <c r="B90" s="113"/>
      <c r="C90" s="60"/>
      <c r="D90" s="110"/>
      <c r="E90" s="110"/>
      <c r="F90" s="63"/>
      <c r="G90" s="110"/>
      <c r="H90" s="110"/>
      <c r="I90" s="110"/>
      <c r="J90" s="63"/>
      <c r="K90" s="63"/>
      <c r="L90" s="63"/>
    </row>
    <row r="91" spans="1:12" ht="18.75">
      <c r="A91" s="113"/>
      <c r="B91" s="113"/>
      <c r="C91" s="60"/>
      <c r="D91" s="110"/>
      <c r="E91" s="110"/>
      <c r="F91" s="63"/>
      <c r="G91" s="110"/>
      <c r="H91" s="110"/>
      <c r="I91" s="110"/>
      <c r="J91" s="63"/>
      <c r="K91" s="63"/>
      <c r="L91" s="63"/>
    </row>
    <row r="92" spans="1:12" ht="18.75">
      <c r="A92" s="113"/>
      <c r="B92" s="113"/>
      <c r="C92" s="60"/>
      <c r="D92" s="110"/>
      <c r="E92" s="110"/>
      <c r="F92" s="63"/>
      <c r="G92" s="110"/>
      <c r="H92" s="110"/>
      <c r="I92" s="110"/>
      <c r="J92" s="63"/>
      <c r="K92" s="63"/>
      <c r="L92" s="63"/>
    </row>
    <row r="93" spans="1:12" ht="18.75">
      <c r="A93" s="113"/>
      <c r="B93" s="113"/>
      <c r="C93" s="60"/>
      <c r="D93" s="110"/>
      <c r="E93" s="110"/>
      <c r="F93" s="63"/>
      <c r="G93" s="110"/>
      <c r="H93" s="110"/>
      <c r="I93" s="110"/>
      <c r="J93" s="63"/>
      <c r="K93" s="63"/>
      <c r="L93" s="110"/>
    </row>
    <row r="94" spans="1:12" ht="18.75">
      <c r="A94" s="114"/>
      <c r="B94" s="114"/>
      <c r="C94" s="114"/>
      <c r="D94" s="114"/>
      <c r="E94" s="114"/>
      <c r="F94" s="63"/>
      <c r="G94" s="110"/>
      <c r="H94" s="110"/>
      <c r="I94" s="110"/>
      <c r="J94" s="63"/>
      <c r="K94" s="63"/>
      <c r="L94" s="110"/>
    </row>
    <row r="95" spans="1:12" ht="18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1:12" ht="18.75">
      <c r="A96" s="113"/>
      <c r="B96" s="113"/>
      <c r="C96" s="60"/>
      <c r="D96" s="110"/>
      <c r="E96" s="110"/>
      <c r="F96" s="63"/>
      <c r="G96" s="110"/>
      <c r="H96" s="110"/>
      <c r="I96" s="110"/>
      <c r="J96" s="63"/>
      <c r="K96" s="63"/>
      <c r="L96" s="110"/>
    </row>
    <row r="97" spans="1:12" ht="18.75">
      <c r="A97" s="113"/>
      <c r="B97" s="113"/>
      <c r="C97" s="60"/>
      <c r="D97" s="110"/>
      <c r="E97" s="110"/>
      <c r="F97" s="63"/>
      <c r="G97" s="110"/>
      <c r="H97" s="110"/>
      <c r="I97" s="110"/>
      <c r="J97" s="63"/>
      <c r="K97" s="63"/>
      <c r="L97" s="110"/>
    </row>
    <row r="98" spans="1:12" ht="18.75">
      <c r="A98" s="113"/>
      <c r="B98" s="113"/>
      <c r="C98" s="60"/>
      <c r="D98" s="110"/>
      <c r="E98" s="110"/>
      <c r="F98" s="63"/>
      <c r="G98" s="110"/>
      <c r="H98" s="110"/>
      <c r="I98" s="110"/>
      <c r="J98" s="63"/>
      <c r="K98" s="63"/>
      <c r="L98" s="110"/>
    </row>
    <row r="99" spans="1:12" ht="18.75">
      <c r="A99" s="113"/>
      <c r="B99" s="113"/>
      <c r="C99" s="60"/>
      <c r="D99" s="110"/>
      <c r="E99" s="110"/>
      <c r="F99" s="63"/>
      <c r="G99" s="110"/>
      <c r="H99" s="110"/>
      <c r="I99" s="110"/>
      <c r="J99" s="63"/>
      <c r="K99" s="63"/>
      <c r="L99" s="110"/>
    </row>
    <row r="100" spans="1:12" ht="18.75">
      <c r="A100" s="113"/>
      <c r="B100" s="113"/>
      <c r="C100" s="60"/>
      <c r="D100" s="110"/>
      <c r="E100" s="110"/>
      <c r="F100" s="63"/>
      <c r="G100" s="110"/>
      <c r="H100" s="110"/>
      <c r="I100" s="110"/>
      <c r="J100" s="63"/>
      <c r="K100" s="63"/>
      <c r="L100" s="110"/>
    </row>
    <row r="101" spans="1:12" ht="18.75">
      <c r="A101" s="113"/>
      <c r="B101" s="113"/>
      <c r="C101" s="60"/>
      <c r="D101" s="110"/>
      <c r="E101" s="110"/>
      <c r="F101" s="63"/>
      <c r="G101" s="110"/>
      <c r="H101" s="110"/>
      <c r="I101" s="110"/>
      <c r="J101" s="63"/>
      <c r="K101" s="63"/>
      <c r="L101" s="63"/>
    </row>
    <row r="102" spans="1:12" ht="18.75">
      <c r="A102" s="113"/>
      <c r="B102" s="113"/>
      <c r="C102" s="60"/>
      <c r="D102" s="110"/>
      <c r="E102" s="110"/>
      <c r="F102" s="63"/>
      <c r="G102" s="110"/>
      <c r="H102" s="110"/>
      <c r="I102" s="110"/>
      <c r="J102" s="63"/>
      <c r="K102" s="63"/>
      <c r="L102" s="63"/>
    </row>
    <row r="103" spans="1:12" ht="18.75">
      <c r="A103" s="113"/>
      <c r="B103" s="113"/>
      <c r="C103" s="60"/>
      <c r="D103" s="110"/>
      <c r="E103" s="110"/>
      <c r="F103" s="63"/>
      <c r="G103" s="110"/>
      <c r="H103" s="110"/>
      <c r="I103" s="110"/>
      <c r="J103" s="63"/>
      <c r="K103" s="63"/>
      <c r="L103" s="63"/>
    </row>
    <row r="104" spans="1:12" ht="18.75">
      <c r="A104" s="113"/>
      <c r="B104" s="113"/>
      <c r="C104" s="60"/>
      <c r="D104" s="110"/>
      <c r="E104" s="110"/>
      <c r="F104" s="63"/>
      <c r="G104" s="110"/>
      <c r="H104" s="110"/>
      <c r="I104" s="110"/>
      <c r="J104" s="63"/>
      <c r="K104" s="63"/>
      <c r="L104" s="110"/>
    </row>
    <row r="105" spans="1:12" ht="18.75">
      <c r="A105" s="114"/>
      <c r="B105" s="114"/>
      <c r="C105" s="114"/>
      <c r="D105" s="114"/>
      <c r="E105" s="114"/>
      <c r="F105" s="63"/>
      <c r="G105" s="110"/>
      <c r="H105" s="110"/>
      <c r="I105" s="110"/>
      <c r="J105" s="63"/>
      <c r="K105" s="63"/>
      <c r="L105" s="110"/>
    </row>
    <row r="106" spans="1:12" ht="18.75">
      <c r="A106" s="111"/>
      <c r="B106" s="111"/>
      <c r="C106" s="111"/>
      <c r="D106" s="111"/>
      <c r="E106" s="111"/>
      <c r="F106" s="63"/>
      <c r="G106" s="110"/>
      <c r="H106" s="110"/>
      <c r="I106" s="110"/>
      <c r="J106" s="63"/>
      <c r="K106" s="63"/>
      <c r="L106" s="110"/>
    </row>
    <row r="107" spans="1:12" ht="18.75">
      <c r="A107" s="110"/>
      <c r="B107" s="110"/>
      <c r="C107" s="60"/>
      <c r="D107" s="111"/>
      <c r="E107" s="111"/>
      <c r="F107" s="63"/>
      <c r="G107" s="110"/>
      <c r="H107" s="110"/>
      <c r="I107" s="110"/>
      <c r="J107" s="63"/>
      <c r="K107" s="63"/>
      <c r="L107" s="110"/>
    </row>
    <row r="108" spans="1:12" ht="18.75">
      <c r="A108" s="110"/>
      <c r="B108" s="110"/>
      <c r="C108" s="60"/>
      <c r="D108" s="111"/>
      <c r="E108" s="111"/>
      <c r="F108" s="63"/>
      <c r="G108" s="110"/>
      <c r="H108" s="110"/>
      <c r="I108" s="110"/>
      <c r="J108" s="63"/>
      <c r="K108" s="63"/>
      <c r="L108" s="110"/>
    </row>
    <row r="109" spans="1:12" ht="18.75">
      <c r="A109" s="110"/>
      <c r="B109" s="110"/>
      <c r="C109" s="60"/>
      <c r="D109" s="111"/>
      <c r="E109" s="111"/>
      <c r="F109" s="63"/>
      <c r="G109" s="110"/>
      <c r="H109" s="110"/>
      <c r="I109" s="110"/>
      <c r="J109" s="63"/>
      <c r="K109" s="63"/>
      <c r="L109" s="110"/>
    </row>
    <row r="110" spans="1:12" ht="18.75">
      <c r="A110" s="110"/>
      <c r="B110" s="110"/>
      <c r="C110" s="60"/>
      <c r="D110" s="111"/>
      <c r="E110" s="111"/>
      <c r="F110" s="63"/>
      <c r="G110" s="110"/>
      <c r="H110" s="110"/>
      <c r="I110" s="110"/>
      <c r="J110" s="63"/>
      <c r="K110" s="63"/>
      <c r="L110" s="110"/>
    </row>
    <row r="111" spans="1:12" ht="18.75">
      <c r="A111" s="110"/>
      <c r="B111" s="110"/>
      <c r="C111" s="60"/>
      <c r="D111" s="111"/>
      <c r="E111" s="111"/>
      <c r="F111" s="63"/>
      <c r="G111" s="110"/>
      <c r="H111" s="110"/>
      <c r="I111" s="110"/>
      <c r="J111" s="63"/>
      <c r="K111" s="63"/>
      <c r="L111" s="110"/>
    </row>
    <row r="112" spans="1:12" ht="18.75">
      <c r="A112" s="110"/>
      <c r="B112" s="110"/>
      <c r="C112" s="60"/>
      <c r="D112" s="111"/>
      <c r="E112" s="111"/>
      <c r="F112" s="63"/>
      <c r="G112" s="110"/>
      <c r="H112" s="110"/>
      <c r="I112" s="110"/>
      <c r="J112" s="63"/>
      <c r="K112" s="63"/>
      <c r="L112" s="110"/>
    </row>
    <row r="113" spans="1:12" ht="18.75">
      <c r="A113" s="110"/>
      <c r="B113" s="110"/>
      <c r="C113" s="60"/>
      <c r="D113" s="111"/>
      <c r="E113" s="111"/>
      <c r="F113" s="63"/>
      <c r="G113" s="110"/>
      <c r="H113" s="110"/>
      <c r="I113" s="110"/>
      <c r="J113" s="63"/>
      <c r="K113" s="63"/>
      <c r="L113" s="110"/>
    </row>
    <row r="114" spans="1:12" ht="18.75">
      <c r="A114" s="110"/>
      <c r="B114" s="110"/>
      <c r="C114" s="60"/>
      <c r="D114" s="111"/>
      <c r="E114" s="111"/>
      <c r="F114" s="63"/>
      <c r="G114" s="110"/>
      <c r="H114" s="110"/>
      <c r="I114" s="110"/>
      <c r="J114" s="63"/>
      <c r="K114" s="63"/>
      <c r="L114" s="110"/>
    </row>
    <row r="115" spans="1:12" ht="18.75">
      <c r="A115" s="110"/>
      <c r="B115" s="110"/>
      <c r="C115" s="60"/>
      <c r="D115" s="111"/>
      <c r="E115" s="111"/>
      <c r="F115" s="63"/>
      <c r="G115" s="110"/>
      <c r="H115" s="110"/>
      <c r="I115" s="110"/>
      <c r="J115" s="63"/>
      <c r="K115" s="63"/>
      <c r="L115" s="110"/>
    </row>
    <row r="116" spans="1:12" ht="18.75">
      <c r="A116" s="110"/>
      <c r="B116" s="110"/>
      <c r="C116" s="60"/>
      <c r="D116" s="111"/>
      <c r="E116" s="111"/>
      <c r="F116" s="63"/>
      <c r="G116" s="110"/>
      <c r="H116" s="110"/>
      <c r="I116" s="110"/>
      <c r="J116" s="63"/>
      <c r="K116" s="63"/>
      <c r="L116" s="110"/>
    </row>
    <row r="117" spans="1:12" ht="18.75">
      <c r="A117" s="110"/>
      <c r="B117" s="110"/>
      <c r="C117" s="60"/>
      <c r="D117" s="111"/>
      <c r="E117" s="111"/>
      <c r="F117" s="63"/>
      <c r="G117" s="110"/>
      <c r="H117" s="110"/>
      <c r="I117" s="110"/>
      <c r="J117" s="63"/>
      <c r="K117" s="63"/>
      <c r="L117" s="110"/>
    </row>
    <row r="118" spans="1:12" ht="18.75">
      <c r="A118" s="110"/>
      <c r="B118" s="110"/>
      <c r="C118" s="60"/>
      <c r="D118" s="111"/>
      <c r="E118" s="111"/>
      <c r="F118" s="63"/>
      <c r="G118" s="110"/>
      <c r="H118" s="110"/>
      <c r="I118" s="110"/>
      <c r="J118" s="63"/>
      <c r="K118" s="63"/>
      <c r="L118" s="110"/>
    </row>
    <row r="119" spans="1:12" ht="18.75">
      <c r="A119" s="70"/>
      <c r="B119" s="112"/>
      <c r="C119" s="112"/>
      <c r="D119" s="62"/>
      <c r="E119" s="112"/>
      <c r="F119" s="112"/>
      <c r="G119" s="112"/>
      <c r="H119" s="112"/>
      <c r="I119" s="112"/>
      <c r="J119" s="112"/>
      <c r="K119" s="62"/>
      <c r="L119" s="62"/>
    </row>
    <row r="120" spans="1:12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8.75">
      <c r="A121" s="7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8.75">
      <c r="A122" s="72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8.75">
      <c r="A123" s="72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</sheetData>
  <sheetProtection/>
  <mergeCells count="256">
    <mergeCell ref="E3:G3"/>
    <mergeCell ref="H3:M3"/>
    <mergeCell ref="A5:M5"/>
    <mergeCell ref="A6:A7"/>
    <mergeCell ref="B6:B7"/>
    <mergeCell ref="C6:C7"/>
    <mergeCell ref="A3:A4"/>
    <mergeCell ref="B3:B4"/>
    <mergeCell ref="C3:C4"/>
    <mergeCell ref="D3:D4"/>
    <mergeCell ref="A8:M8"/>
    <mergeCell ref="A9:A10"/>
    <mergeCell ref="B9:B10"/>
    <mergeCell ref="C9:C10"/>
    <mergeCell ref="D9:D10"/>
    <mergeCell ref="E9:E10"/>
    <mergeCell ref="F9:F10"/>
    <mergeCell ref="G9:G10"/>
    <mergeCell ref="A11:M11"/>
    <mergeCell ref="B12:B16"/>
    <mergeCell ref="C12:C16"/>
    <mergeCell ref="D12:D16"/>
    <mergeCell ref="E12:E16"/>
    <mergeCell ref="F12:F16"/>
    <mergeCell ref="G12:G16"/>
    <mergeCell ref="A17:M17"/>
    <mergeCell ref="A18:A19"/>
    <mergeCell ref="B18:B19"/>
    <mergeCell ref="C18:C19"/>
    <mergeCell ref="D18:D19"/>
    <mergeCell ref="E18:E19"/>
    <mergeCell ref="F18:F19"/>
    <mergeCell ref="G18:G19"/>
    <mergeCell ref="F40:F41"/>
    <mergeCell ref="G40:K40"/>
    <mergeCell ref="A20:M20"/>
    <mergeCell ref="A2:M2"/>
    <mergeCell ref="A32:A34"/>
    <mergeCell ref="B32:E32"/>
    <mergeCell ref="B33:B34"/>
    <mergeCell ref="C33:E33"/>
    <mergeCell ref="A23:M23"/>
    <mergeCell ref="A24:M24"/>
    <mergeCell ref="L40:L41"/>
    <mergeCell ref="G41:I41"/>
    <mergeCell ref="A42:B42"/>
    <mergeCell ref="D42:E42"/>
    <mergeCell ref="G42:I42"/>
    <mergeCell ref="A43:L43"/>
    <mergeCell ref="A40:B40"/>
    <mergeCell ref="A41:B41"/>
    <mergeCell ref="C40:C41"/>
    <mergeCell ref="D40:E41"/>
    <mergeCell ref="A44:B44"/>
    <mergeCell ref="D44:E55"/>
    <mergeCell ref="G44:I44"/>
    <mergeCell ref="L44:L56"/>
    <mergeCell ref="A45:B45"/>
    <mergeCell ref="G45:I45"/>
    <mergeCell ref="A46:B46"/>
    <mergeCell ref="G46:I46"/>
    <mergeCell ref="A47:B47"/>
    <mergeCell ref="G47:I47"/>
    <mergeCell ref="A48:B48"/>
    <mergeCell ref="G48:I48"/>
    <mergeCell ref="A49:B49"/>
    <mergeCell ref="G49:I49"/>
    <mergeCell ref="A50:B50"/>
    <mergeCell ref="G50:I50"/>
    <mergeCell ref="A51:B51"/>
    <mergeCell ref="G51:I51"/>
    <mergeCell ref="A52:B52"/>
    <mergeCell ref="G52:I52"/>
    <mergeCell ref="A53:B53"/>
    <mergeCell ref="G53:I53"/>
    <mergeCell ref="A54:B54"/>
    <mergeCell ref="G54:I54"/>
    <mergeCell ref="A55:B55"/>
    <mergeCell ref="G55:I55"/>
    <mergeCell ref="A56:B56"/>
    <mergeCell ref="C56:E56"/>
    <mergeCell ref="G56:I56"/>
    <mergeCell ref="A57:L57"/>
    <mergeCell ref="A58:B58"/>
    <mergeCell ref="D58:E68"/>
    <mergeCell ref="G58:I58"/>
    <mergeCell ref="L58:L69"/>
    <mergeCell ref="A59:B59"/>
    <mergeCell ref="G59:I59"/>
    <mergeCell ref="A60:B60"/>
    <mergeCell ref="G60:I60"/>
    <mergeCell ref="A61:B61"/>
    <mergeCell ref="G61:I61"/>
    <mergeCell ref="A62:B62"/>
    <mergeCell ref="G62:I62"/>
    <mergeCell ref="A63:B63"/>
    <mergeCell ref="G63:I63"/>
    <mergeCell ref="A64:B64"/>
    <mergeCell ref="G64:I64"/>
    <mergeCell ref="A65:B65"/>
    <mergeCell ref="G65:I65"/>
    <mergeCell ref="A66:B66"/>
    <mergeCell ref="G66:I66"/>
    <mergeCell ref="A67:B67"/>
    <mergeCell ref="G67:I67"/>
    <mergeCell ref="A68:B68"/>
    <mergeCell ref="G68:I68"/>
    <mergeCell ref="A69:B69"/>
    <mergeCell ref="C69:E69"/>
    <mergeCell ref="G69:I69"/>
    <mergeCell ref="A70:L70"/>
    <mergeCell ref="A71:B71"/>
    <mergeCell ref="D71:E76"/>
    <mergeCell ref="H71:J71"/>
    <mergeCell ref="L71:L76"/>
    <mergeCell ref="A72:B72"/>
    <mergeCell ref="H72:J72"/>
    <mergeCell ref="A73:B73"/>
    <mergeCell ref="H73:J73"/>
    <mergeCell ref="A74:B74"/>
    <mergeCell ref="H74:J74"/>
    <mergeCell ref="A75:B75"/>
    <mergeCell ref="H75:J75"/>
    <mergeCell ref="A76:B76"/>
    <mergeCell ref="H76:J76"/>
    <mergeCell ref="A77:B77"/>
    <mergeCell ref="D77:E77"/>
    <mergeCell ref="G77:I77"/>
    <mergeCell ref="A78:B78"/>
    <mergeCell ref="D78:E78"/>
    <mergeCell ref="H78:J78"/>
    <mergeCell ref="A79:B79"/>
    <mergeCell ref="D79:E79"/>
    <mergeCell ref="G79:I79"/>
    <mergeCell ref="A80:B80"/>
    <mergeCell ref="D80:E82"/>
    <mergeCell ref="H80:J80"/>
    <mergeCell ref="L80:L83"/>
    <mergeCell ref="A81:B81"/>
    <mergeCell ref="H81:J81"/>
    <mergeCell ref="A82:B82"/>
    <mergeCell ref="H82:J82"/>
    <mergeCell ref="A83:B83"/>
    <mergeCell ref="C83:E83"/>
    <mergeCell ref="H83:J83"/>
    <mergeCell ref="A84:L84"/>
    <mergeCell ref="A85:B85"/>
    <mergeCell ref="D85:E89"/>
    <mergeCell ref="G85:I85"/>
    <mergeCell ref="L85:L89"/>
    <mergeCell ref="A86:B86"/>
    <mergeCell ref="G86:I86"/>
    <mergeCell ref="A87:B87"/>
    <mergeCell ref="G87:I87"/>
    <mergeCell ref="A88:B88"/>
    <mergeCell ref="G88:I88"/>
    <mergeCell ref="A89:B89"/>
    <mergeCell ref="G89:I89"/>
    <mergeCell ref="A90:B90"/>
    <mergeCell ref="D90:E90"/>
    <mergeCell ref="G90:I90"/>
    <mergeCell ref="A91:B91"/>
    <mergeCell ref="D91:E91"/>
    <mergeCell ref="G91:I91"/>
    <mergeCell ref="A92:B92"/>
    <mergeCell ref="D92:E92"/>
    <mergeCell ref="G92:I92"/>
    <mergeCell ref="A93:B93"/>
    <mergeCell ref="D93:E93"/>
    <mergeCell ref="G93:I93"/>
    <mergeCell ref="L93:L94"/>
    <mergeCell ref="A94:B94"/>
    <mergeCell ref="C94:E94"/>
    <mergeCell ref="G94:I94"/>
    <mergeCell ref="A95:L95"/>
    <mergeCell ref="A96:B96"/>
    <mergeCell ref="D96:E100"/>
    <mergeCell ref="G96:I96"/>
    <mergeCell ref="L96:L100"/>
    <mergeCell ref="A97:B97"/>
    <mergeCell ref="G97:I97"/>
    <mergeCell ref="A98:B98"/>
    <mergeCell ref="G98:I98"/>
    <mergeCell ref="A99:B99"/>
    <mergeCell ref="G99:I99"/>
    <mergeCell ref="A100:B100"/>
    <mergeCell ref="G100:I100"/>
    <mergeCell ref="A101:B101"/>
    <mergeCell ref="D101:E101"/>
    <mergeCell ref="G101:I101"/>
    <mergeCell ref="A102:B102"/>
    <mergeCell ref="D102:E102"/>
    <mergeCell ref="G102:I102"/>
    <mergeCell ref="A103:B103"/>
    <mergeCell ref="D103:E103"/>
    <mergeCell ref="G103:I103"/>
    <mergeCell ref="A104:B104"/>
    <mergeCell ref="D104:E104"/>
    <mergeCell ref="G104:I104"/>
    <mergeCell ref="L104:L105"/>
    <mergeCell ref="A105:B105"/>
    <mergeCell ref="C105:E105"/>
    <mergeCell ref="G105:I105"/>
    <mergeCell ref="A106:E106"/>
    <mergeCell ref="G106:I106"/>
    <mergeCell ref="L106:L118"/>
    <mergeCell ref="A107:B107"/>
    <mergeCell ref="D107:E107"/>
    <mergeCell ref="G107:I107"/>
    <mergeCell ref="A108:B108"/>
    <mergeCell ref="D108:E108"/>
    <mergeCell ref="G108:I108"/>
    <mergeCell ref="A109:B109"/>
    <mergeCell ref="D109:E109"/>
    <mergeCell ref="G109:I109"/>
    <mergeCell ref="A110:B110"/>
    <mergeCell ref="D110:E110"/>
    <mergeCell ref="G110:I110"/>
    <mergeCell ref="A111:B111"/>
    <mergeCell ref="D111:E111"/>
    <mergeCell ref="G111:I111"/>
    <mergeCell ref="A112:B112"/>
    <mergeCell ref="D112:E112"/>
    <mergeCell ref="G112:I112"/>
    <mergeCell ref="A113:B113"/>
    <mergeCell ref="D113:E113"/>
    <mergeCell ref="G113:I113"/>
    <mergeCell ref="A114:B114"/>
    <mergeCell ref="D114:E114"/>
    <mergeCell ref="G114:I114"/>
    <mergeCell ref="A115:B115"/>
    <mergeCell ref="D115:E115"/>
    <mergeCell ref="G115:I115"/>
    <mergeCell ref="A116:B116"/>
    <mergeCell ref="D116:E116"/>
    <mergeCell ref="G116:I116"/>
    <mergeCell ref="A117:B117"/>
    <mergeCell ref="D117:E117"/>
    <mergeCell ref="G117:I117"/>
    <mergeCell ref="A118:B118"/>
    <mergeCell ref="D118:E118"/>
    <mergeCell ref="G118:I118"/>
    <mergeCell ref="B119:C119"/>
    <mergeCell ref="E119:F119"/>
    <mergeCell ref="G119:H119"/>
    <mergeCell ref="I119:J119"/>
    <mergeCell ref="A21:A22"/>
    <mergeCell ref="A31:M31"/>
    <mergeCell ref="A38:M38"/>
    <mergeCell ref="A39:M39"/>
    <mergeCell ref="A26:M26"/>
    <mergeCell ref="A28:M28"/>
    <mergeCell ref="A29:M29"/>
    <mergeCell ref="A30:M30"/>
    <mergeCell ref="A25:M25"/>
    <mergeCell ref="A27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A1">
      <pane ySplit="4" topLeftCell="A119" activePane="bottomLeft" state="frozen"/>
      <selection pane="topLeft" activeCell="A1" sqref="A1"/>
      <selection pane="bottomLeft" activeCell="A82" sqref="A82:L82"/>
    </sheetView>
  </sheetViews>
  <sheetFormatPr defaultColWidth="9.140625" defaultRowHeight="12.75"/>
  <cols>
    <col min="1" max="1" width="7.00390625" style="0" customWidth="1"/>
    <col min="2" max="2" width="0.2890625" style="0" hidden="1" customWidth="1"/>
    <col min="3" max="3" width="36.7109375" style="0" customWidth="1"/>
    <col min="6" max="6" width="14.57421875" style="0" customWidth="1"/>
    <col min="8" max="8" width="5.00390625" style="0" customWidth="1"/>
    <col min="9" max="9" width="9.140625" style="0" hidden="1" customWidth="1"/>
    <col min="10" max="10" width="11.28125" style="0" customWidth="1"/>
    <col min="11" max="11" width="11.57421875" style="0" customWidth="1"/>
    <col min="12" max="12" width="8.7109375" style="0" customWidth="1"/>
  </cols>
  <sheetData>
    <row r="1" spans="1:13" ht="18.75">
      <c r="A1" s="106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2.75">
      <c r="A2" s="251" t="s">
        <v>43</v>
      </c>
      <c r="B2" s="252"/>
      <c r="C2" s="253" t="s">
        <v>45</v>
      </c>
      <c r="D2" s="252" t="s">
        <v>46</v>
      </c>
      <c r="E2" s="255"/>
      <c r="F2" s="253" t="s">
        <v>47</v>
      </c>
      <c r="G2" s="258" t="s">
        <v>48</v>
      </c>
      <c r="H2" s="259"/>
      <c r="I2" s="259"/>
      <c r="J2" s="259"/>
      <c r="K2" s="260"/>
      <c r="L2" s="251" t="s">
        <v>49</v>
      </c>
      <c r="M2" s="65"/>
    </row>
    <row r="3" spans="1:13" ht="30" customHeight="1">
      <c r="A3" s="262" t="s">
        <v>44</v>
      </c>
      <c r="B3" s="263"/>
      <c r="C3" s="254"/>
      <c r="D3" s="256"/>
      <c r="E3" s="257"/>
      <c r="F3" s="254"/>
      <c r="G3" s="263">
        <v>2014</v>
      </c>
      <c r="H3" s="263"/>
      <c r="I3" s="263"/>
      <c r="J3" s="3">
        <v>2015</v>
      </c>
      <c r="K3" s="3">
        <v>2016</v>
      </c>
      <c r="L3" s="261"/>
      <c r="M3" s="65"/>
    </row>
    <row r="4" spans="1:24" ht="12.75">
      <c r="A4" s="171">
        <v>1</v>
      </c>
      <c r="B4" s="172"/>
      <c r="C4" s="2">
        <v>2</v>
      </c>
      <c r="D4" s="171">
        <v>3</v>
      </c>
      <c r="E4" s="172"/>
      <c r="F4" s="2">
        <v>4</v>
      </c>
      <c r="G4" s="171">
        <v>5</v>
      </c>
      <c r="H4" s="192"/>
      <c r="I4" s="172"/>
      <c r="J4" s="2">
        <v>6</v>
      </c>
      <c r="K4" s="2">
        <v>7</v>
      </c>
      <c r="L4" s="32">
        <v>8</v>
      </c>
      <c r="M4" s="6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5.75">
      <c r="A5" s="223" t="s">
        <v>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6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14" ht="14.25" customHeight="1">
      <c r="A6" s="236" t="s">
        <v>72</v>
      </c>
      <c r="B6" s="237"/>
      <c r="C6" s="4" t="s">
        <v>50</v>
      </c>
      <c r="D6" s="129" t="s">
        <v>32</v>
      </c>
      <c r="E6" s="130"/>
      <c r="F6" s="36">
        <f aca="true" t="shared" si="0" ref="F6:F20">G6+J6+K6</f>
        <v>5335.5</v>
      </c>
      <c r="G6" s="187">
        <v>1161.7</v>
      </c>
      <c r="H6" s="188"/>
      <c r="I6" s="188"/>
      <c r="J6" s="37">
        <v>1650.8</v>
      </c>
      <c r="K6" s="37">
        <v>2523</v>
      </c>
      <c r="L6" s="73" t="s">
        <v>12</v>
      </c>
      <c r="M6" s="65"/>
      <c r="N6" s="15"/>
    </row>
    <row r="7" spans="1:14" ht="14.25" customHeight="1">
      <c r="A7" s="80" t="s">
        <v>73</v>
      </c>
      <c r="B7" s="81"/>
      <c r="C7" s="4" t="s">
        <v>50</v>
      </c>
      <c r="D7" s="144"/>
      <c r="E7" s="182"/>
      <c r="F7" s="36">
        <f>G7+J7+K7</f>
        <v>357.7</v>
      </c>
      <c r="G7" s="153">
        <v>357.7</v>
      </c>
      <c r="H7" s="154"/>
      <c r="I7" s="36"/>
      <c r="J7" s="37"/>
      <c r="K7" s="37"/>
      <c r="L7" s="73" t="s">
        <v>125</v>
      </c>
      <c r="M7" s="65"/>
      <c r="N7" s="15"/>
    </row>
    <row r="8" spans="1:14" ht="12.75" customHeight="1">
      <c r="A8" s="249" t="s">
        <v>74</v>
      </c>
      <c r="B8" s="250"/>
      <c r="C8" s="96" t="s">
        <v>51</v>
      </c>
      <c r="D8" s="144"/>
      <c r="E8" s="182"/>
      <c r="F8" s="38">
        <f t="shared" si="0"/>
        <v>135</v>
      </c>
      <c r="G8" s="153">
        <v>44</v>
      </c>
      <c r="H8" s="161"/>
      <c r="I8" s="169"/>
      <c r="J8" s="38">
        <v>45</v>
      </c>
      <c r="K8" s="38">
        <v>46</v>
      </c>
      <c r="L8" s="100" t="s">
        <v>12</v>
      </c>
      <c r="M8" s="65"/>
      <c r="N8" s="15"/>
    </row>
    <row r="9" spans="1:14" ht="14.25" customHeight="1">
      <c r="A9" s="245" t="s">
        <v>75</v>
      </c>
      <c r="B9" s="246"/>
      <c r="C9" s="4" t="s">
        <v>52</v>
      </c>
      <c r="D9" s="144"/>
      <c r="E9" s="182"/>
      <c r="F9" s="38">
        <f t="shared" si="0"/>
        <v>1615.7</v>
      </c>
      <c r="G9" s="153">
        <v>351.8</v>
      </c>
      <c r="H9" s="161"/>
      <c r="I9" s="169"/>
      <c r="J9" s="38">
        <v>499.9</v>
      </c>
      <c r="K9" s="38">
        <v>764</v>
      </c>
      <c r="L9" s="127"/>
      <c r="M9" s="65"/>
      <c r="N9" s="15"/>
    </row>
    <row r="10" spans="1:14" ht="14.25" customHeight="1">
      <c r="A10" s="82" t="s">
        <v>76</v>
      </c>
      <c r="B10" s="83"/>
      <c r="C10" s="4" t="s">
        <v>52</v>
      </c>
      <c r="D10" s="144"/>
      <c r="E10" s="182"/>
      <c r="F10" s="43">
        <f>G10+J10+K10</f>
        <v>108.3</v>
      </c>
      <c r="G10" s="153">
        <v>108.3</v>
      </c>
      <c r="H10" s="154"/>
      <c r="I10" s="43"/>
      <c r="J10" s="44"/>
      <c r="K10" s="44"/>
      <c r="L10" s="73" t="s">
        <v>125</v>
      </c>
      <c r="M10" s="65"/>
      <c r="N10" s="15"/>
    </row>
    <row r="11" spans="1:14" ht="15" customHeight="1">
      <c r="A11" s="249" t="s">
        <v>77</v>
      </c>
      <c r="B11" s="250"/>
      <c r="C11" s="96" t="s">
        <v>53</v>
      </c>
      <c r="D11" s="144"/>
      <c r="E11" s="182"/>
      <c r="F11" s="38">
        <f t="shared" si="0"/>
        <v>82.5</v>
      </c>
      <c r="G11" s="153">
        <v>25</v>
      </c>
      <c r="H11" s="161"/>
      <c r="I11" s="169"/>
      <c r="J11" s="38">
        <v>27.3</v>
      </c>
      <c r="K11" s="38">
        <v>30.2</v>
      </c>
      <c r="L11" s="100" t="s">
        <v>12</v>
      </c>
      <c r="M11" s="65"/>
      <c r="N11" s="15"/>
    </row>
    <row r="12" spans="1:14" ht="13.5" customHeight="1">
      <c r="A12" s="245" t="s">
        <v>78</v>
      </c>
      <c r="B12" s="246"/>
      <c r="C12" s="4" t="s">
        <v>54</v>
      </c>
      <c r="D12" s="144"/>
      <c r="E12" s="182"/>
      <c r="F12" s="43">
        <f t="shared" si="0"/>
        <v>153.9</v>
      </c>
      <c r="G12" s="205">
        <v>40</v>
      </c>
      <c r="H12" s="175"/>
      <c r="I12" s="175"/>
      <c r="J12" s="44">
        <v>56.3</v>
      </c>
      <c r="K12" s="44">
        <v>57.6</v>
      </c>
      <c r="L12" s="155"/>
      <c r="M12" s="65"/>
      <c r="N12" s="15"/>
    </row>
    <row r="13" spans="1:15" ht="15" customHeight="1">
      <c r="A13" s="245" t="s">
        <v>79</v>
      </c>
      <c r="B13" s="246"/>
      <c r="C13" s="97" t="s">
        <v>55</v>
      </c>
      <c r="D13" s="144"/>
      <c r="E13" s="182"/>
      <c r="F13" s="38">
        <f t="shared" si="0"/>
        <v>204</v>
      </c>
      <c r="G13" s="153">
        <v>60</v>
      </c>
      <c r="H13" s="161"/>
      <c r="I13" s="169"/>
      <c r="J13" s="38">
        <v>68</v>
      </c>
      <c r="K13" s="38">
        <v>76</v>
      </c>
      <c r="L13" s="155"/>
      <c r="M13" s="65"/>
      <c r="N13" s="15"/>
      <c r="O13" s="15"/>
    </row>
    <row r="14" spans="1:15" ht="13.5" customHeight="1">
      <c r="A14" s="247" t="s">
        <v>80</v>
      </c>
      <c r="B14" s="248"/>
      <c r="C14" s="4" t="s">
        <v>56</v>
      </c>
      <c r="D14" s="144"/>
      <c r="E14" s="182"/>
      <c r="F14" s="43">
        <f t="shared" si="0"/>
        <v>161</v>
      </c>
      <c r="G14" s="205">
        <v>51</v>
      </c>
      <c r="H14" s="175"/>
      <c r="I14" s="175"/>
      <c r="J14" s="44">
        <v>55</v>
      </c>
      <c r="K14" s="44">
        <v>55</v>
      </c>
      <c r="L14" s="155"/>
      <c r="M14" s="65"/>
      <c r="N14" s="15"/>
      <c r="O14" s="15"/>
    </row>
    <row r="15" spans="1:15" ht="14.25" customHeight="1">
      <c r="A15" s="245" t="s">
        <v>81</v>
      </c>
      <c r="B15" s="246"/>
      <c r="C15" s="4" t="s">
        <v>57</v>
      </c>
      <c r="D15" s="144"/>
      <c r="E15" s="182"/>
      <c r="F15" s="38">
        <f t="shared" si="0"/>
        <v>235.8</v>
      </c>
      <c r="G15" s="153">
        <v>59</v>
      </c>
      <c r="H15" s="161"/>
      <c r="I15" s="169"/>
      <c r="J15" s="38">
        <v>88.4</v>
      </c>
      <c r="K15" s="38">
        <v>88.4</v>
      </c>
      <c r="L15" s="155"/>
      <c r="M15" s="65"/>
      <c r="N15" s="15"/>
      <c r="O15" s="15"/>
    </row>
    <row r="16" spans="1:15" ht="12" customHeight="1">
      <c r="A16" s="245" t="s">
        <v>82</v>
      </c>
      <c r="B16" s="246"/>
      <c r="C16" s="4" t="s">
        <v>58</v>
      </c>
      <c r="D16" s="144"/>
      <c r="E16" s="182"/>
      <c r="F16" s="43">
        <f t="shared" si="0"/>
        <v>294</v>
      </c>
      <c r="G16" s="205">
        <v>94</v>
      </c>
      <c r="H16" s="175"/>
      <c r="I16" s="175"/>
      <c r="J16" s="44">
        <v>100</v>
      </c>
      <c r="K16" s="44">
        <v>100</v>
      </c>
      <c r="L16" s="155"/>
      <c r="M16" s="65"/>
      <c r="N16" s="15"/>
      <c r="O16" s="15"/>
    </row>
    <row r="17" spans="1:15" ht="13.5" customHeight="1">
      <c r="A17" s="245" t="s">
        <v>124</v>
      </c>
      <c r="B17" s="246"/>
      <c r="C17" s="4" t="s">
        <v>59</v>
      </c>
      <c r="D17" s="144"/>
      <c r="E17" s="182"/>
      <c r="F17" s="38">
        <f t="shared" si="0"/>
        <v>6.199999999999999</v>
      </c>
      <c r="G17" s="153">
        <v>2</v>
      </c>
      <c r="H17" s="161"/>
      <c r="I17" s="169"/>
      <c r="J17" s="38">
        <v>2.1</v>
      </c>
      <c r="K17" s="38">
        <v>2.1</v>
      </c>
      <c r="L17" s="155"/>
      <c r="M17" s="65"/>
      <c r="N17" s="15"/>
      <c r="O17" s="15"/>
    </row>
    <row r="18" spans="1:15" ht="15" customHeight="1">
      <c r="A18" s="245" t="s">
        <v>83</v>
      </c>
      <c r="B18" s="246"/>
      <c r="C18" s="4" t="s">
        <v>60</v>
      </c>
      <c r="D18" s="144"/>
      <c r="E18" s="182"/>
      <c r="F18" s="55">
        <f t="shared" si="0"/>
        <v>108.19999999999999</v>
      </c>
      <c r="G18" s="190">
        <v>25</v>
      </c>
      <c r="H18" s="180"/>
      <c r="I18" s="180"/>
      <c r="J18" s="47">
        <v>41.6</v>
      </c>
      <c r="K18" s="47">
        <v>41.6</v>
      </c>
      <c r="L18" s="155"/>
      <c r="M18" s="65"/>
      <c r="N18" s="15"/>
      <c r="O18" s="15"/>
    </row>
    <row r="19" spans="1:15" ht="14.25" customHeight="1">
      <c r="A19" s="247" t="s">
        <v>124</v>
      </c>
      <c r="B19" s="248"/>
      <c r="C19" s="5" t="s">
        <v>61</v>
      </c>
      <c r="D19" s="138"/>
      <c r="E19" s="244"/>
      <c r="F19" s="46">
        <f t="shared" si="0"/>
        <v>523.6</v>
      </c>
      <c r="G19" s="190">
        <v>170</v>
      </c>
      <c r="H19" s="180"/>
      <c r="I19" s="191"/>
      <c r="J19" s="47">
        <v>176.8</v>
      </c>
      <c r="K19" s="47">
        <v>176.8</v>
      </c>
      <c r="L19" s="155"/>
      <c r="M19" s="65"/>
      <c r="N19" s="15"/>
      <c r="O19" s="15"/>
    </row>
    <row r="20" spans="1:15" ht="15" customHeight="1">
      <c r="A20" s="240"/>
      <c r="B20" s="241"/>
      <c r="C20" s="196" t="s">
        <v>62</v>
      </c>
      <c r="D20" s="196"/>
      <c r="E20" s="198"/>
      <c r="F20" s="46">
        <f t="shared" si="0"/>
        <v>9321.4</v>
      </c>
      <c r="G20" s="153">
        <f>G19+G18+G17+G16+G15+G14+G13+G12+G11+G10+G9+G8+G7+G6</f>
        <v>2549.5</v>
      </c>
      <c r="H20" s="161"/>
      <c r="I20" s="161"/>
      <c r="J20" s="38">
        <f>J19+J18+J17+J16+J15+J14+J13+J12+J11+J9+J8+J6</f>
        <v>2811.2</v>
      </c>
      <c r="K20" s="38">
        <f>K19+K18+K17+K16+K15+K14+K13+K12+K11+K9+K8+K6</f>
        <v>3960.7</v>
      </c>
      <c r="L20" s="156"/>
      <c r="M20" s="65"/>
      <c r="N20" s="15"/>
      <c r="O20" s="15"/>
    </row>
    <row r="21" spans="1:15" s="1" customFormat="1" ht="15.75">
      <c r="A21" s="223" t="s">
        <v>17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66"/>
      <c r="N21" s="17"/>
      <c r="O21" s="17"/>
    </row>
    <row r="22" spans="1:15" ht="15.75" customHeight="1">
      <c r="A22" s="236" t="s">
        <v>84</v>
      </c>
      <c r="B22" s="242"/>
      <c r="C22" s="8" t="s">
        <v>50</v>
      </c>
      <c r="D22" s="128" t="s">
        <v>32</v>
      </c>
      <c r="E22" s="130"/>
      <c r="F22" s="35">
        <f aca="true" t="shared" si="1" ref="F22:F34">G22+J22+K22</f>
        <v>2961.3</v>
      </c>
      <c r="G22" s="188">
        <v>803.1</v>
      </c>
      <c r="H22" s="188"/>
      <c r="I22" s="188"/>
      <c r="J22" s="37">
        <v>931.2</v>
      </c>
      <c r="K22" s="35">
        <v>1227</v>
      </c>
      <c r="L22" s="100" t="s">
        <v>12</v>
      </c>
      <c r="M22" s="65"/>
      <c r="N22" s="15"/>
      <c r="O22" s="15"/>
    </row>
    <row r="23" spans="1:15" ht="12.75">
      <c r="A23" s="236" t="s">
        <v>85</v>
      </c>
      <c r="B23" s="237"/>
      <c r="C23" s="8" t="s">
        <v>51</v>
      </c>
      <c r="D23" s="181"/>
      <c r="E23" s="182"/>
      <c r="F23" s="38">
        <f t="shared" si="1"/>
        <v>12</v>
      </c>
      <c r="G23" s="153">
        <v>3</v>
      </c>
      <c r="H23" s="161"/>
      <c r="I23" s="161"/>
      <c r="J23" s="38">
        <v>4</v>
      </c>
      <c r="K23" s="41">
        <v>5</v>
      </c>
      <c r="L23" s="126"/>
      <c r="M23" s="65"/>
      <c r="N23" s="15"/>
      <c r="O23" s="15"/>
    </row>
    <row r="24" spans="1:15" ht="12.75">
      <c r="A24" s="236" t="s">
        <v>86</v>
      </c>
      <c r="B24" s="237"/>
      <c r="C24" s="8" t="s">
        <v>52</v>
      </c>
      <c r="D24" s="181"/>
      <c r="E24" s="182"/>
      <c r="F24" s="42">
        <f t="shared" si="1"/>
        <v>896.7</v>
      </c>
      <c r="G24" s="175">
        <v>243.2</v>
      </c>
      <c r="H24" s="175"/>
      <c r="I24" s="175"/>
      <c r="J24" s="44">
        <v>282</v>
      </c>
      <c r="K24" s="42">
        <v>371.5</v>
      </c>
      <c r="L24" s="126"/>
      <c r="M24" s="65"/>
      <c r="N24" s="15"/>
      <c r="O24" s="15"/>
    </row>
    <row r="25" spans="1:15" ht="12.75">
      <c r="A25" s="236" t="s">
        <v>87</v>
      </c>
      <c r="B25" s="237"/>
      <c r="C25" s="8" t="s">
        <v>53</v>
      </c>
      <c r="D25" s="181"/>
      <c r="E25" s="182"/>
      <c r="F25" s="38">
        <f t="shared" si="1"/>
        <v>11.7</v>
      </c>
      <c r="G25" s="153">
        <v>3.5</v>
      </c>
      <c r="H25" s="161"/>
      <c r="I25" s="161"/>
      <c r="J25" s="38">
        <v>4</v>
      </c>
      <c r="K25" s="41">
        <v>4.2</v>
      </c>
      <c r="L25" s="126"/>
      <c r="M25" s="65"/>
      <c r="N25" s="15"/>
      <c r="O25" s="15"/>
    </row>
    <row r="26" spans="1:15" ht="12.75">
      <c r="A26" s="236" t="s">
        <v>88</v>
      </c>
      <c r="B26" s="237"/>
      <c r="C26" s="8" t="s">
        <v>54</v>
      </c>
      <c r="D26" s="181"/>
      <c r="E26" s="182"/>
      <c r="F26" s="42">
        <f t="shared" si="1"/>
        <v>64.8</v>
      </c>
      <c r="G26" s="175">
        <v>20</v>
      </c>
      <c r="H26" s="175"/>
      <c r="I26" s="175"/>
      <c r="J26" s="44">
        <v>21.6</v>
      </c>
      <c r="K26" s="42">
        <v>23.2</v>
      </c>
      <c r="L26" s="126"/>
      <c r="M26" s="65"/>
      <c r="N26" s="15"/>
      <c r="O26" s="15"/>
    </row>
    <row r="27" spans="1:15" ht="12.75">
      <c r="A27" s="236" t="s">
        <v>89</v>
      </c>
      <c r="B27" s="237"/>
      <c r="C27" s="8" t="s">
        <v>55</v>
      </c>
      <c r="D27" s="181"/>
      <c r="E27" s="182"/>
      <c r="F27" s="38">
        <f t="shared" si="1"/>
        <v>33.2</v>
      </c>
      <c r="G27" s="153">
        <v>10</v>
      </c>
      <c r="H27" s="161"/>
      <c r="I27" s="161"/>
      <c r="J27" s="38">
        <v>11</v>
      </c>
      <c r="K27" s="41">
        <v>12.2</v>
      </c>
      <c r="L27" s="126"/>
      <c r="M27" s="65"/>
      <c r="N27" s="15"/>
      <c r="O27" s="15"/>
    </row>
    <row r="28" spans="1:15" ht="11.25" customHeight="1">
      <c r="A28" s="234" t="s">
        <v>90</v>
      </c>
      <c r="B28" s="235"/>
      <c r="C28" s="16" t="s">
        <v>56</v>
      </c>
      <c r="D28" s="181"/>
      <c r="E28" s="182"/>
      <c r="F28" s="37">
        <f t="shared" si="1"/>
        <v>0</v>
      </c>
      <c r="G28" s="188"/>
      <c r="H28" s="188"/>
      <c r="I28" s="188"/>
      <c r="J28" s="37"/>
      <c r="K28" s="35"/>
      <c r="L28" s="126"/>
      <c r="M28" s="65"/>
      <c r="N28" s="15"/>
      <c r="O28" s="15"/>
    </row>
    <row r="29" spans="1:15" ht="12.75">
      <c r="A29" s="236" t="s">
        <v>91</v>
      </c>
      <c r="B29" s="237"/>
      <c r="C29" s="8" t="s">
        <v>57</v>
      </c>
      <c r="D29" s="181"/>
      <c r="E29" s="182"/>
      <c r="F29" s="38">
        <f t="shared" si="1"/>
        <v>12.4</v>
      </c>
      <c r="G29" s="153">
        <v>2</v>
      </c>
      <c r="H29" s="161"/>
      <c r="I29" s="161"/>
      <c r="J29" s="38">
        <v>5.2</v>
      </c>
      <c r="K29" s="41">
        <v>5.2</v>
      </c>
      <c r="L29" s="126"/>
      <c r="M29" s="65"/>
      <c r="N29" s="15"/>
      <c r="O29" s="15"/>
    </row>
    <row r="30" spans="1:15" ht="12.75">
      <c r="A30" s="234" t="s">
        <v>92</v>
      </c>
      <c r="B30" s="235"/>
      <c r="C30" s="18" t="s">
        <v>58</v>
      </c>
      <c r="D30" s="181"/>
      <c r="E30" s="182"/>
      <c r="F30" s="42">
        <f t="shared" si="1"/>
        <v>54</v>
      </c>
      <c r="G30" s="175">
        <v>14</v>
      </c>
      <c r="H30" s="175"/>
      <c r="I30" s="175"/>
      <c r="J30" s="44">
        <v>20</v>
      </c>
      <c r="K30" s="42">
        <v>20</v>
      </c>
      <c r="L30" s="126"/>
      <c r="M30" s="65"/>
      <c r="N30" s="15"/>
      <c r="O30" s="15"/>
    </row>
    <row r="31" spans="1:15" ht="12.75">
      <c r="A31" s="236" t="s">
        <v>93</v>
      </c>
      <c r="B31" s="237"/>
      <c r="C31" s="8" t="s">
        <v>59</v>
      </c>
      <c r="D31" s="181"/>
      <c r="E31" s="182"/>
      <c r="F31" s="38">
        <f t="shared" si="1"/>
        <v>12.399999999999999</v>
      </c>
      <c r="G31" s="153">
        <v>4</v>
      </c>
      <c r="H31" s="161"/>
      <c r="I31" s="161"/>
      <c r="J31" s="38">
        <v>4.2</v>
      </c>
      <c r="K31" s="41">
        <v>4.2</v>
      </c>
      <c r="L31" s="126"/>
      <c r="M31" s="65"/>
      <c r="N31" s="15"/>
      <c r="O31" s="15"/>
    </row>
    <row r="32" spans="1:15" ht="12.75">
      <c r="A32" s="10" t="s">
        <v>94</v>
      </c>
      <c r="B32" s="11"/>
      <c r="C32" s="19" t="s">
        <v>60</v>
      </c>
      <c r="D32" s="181"/>
      <c r="E32" s="182"/>
      <c r="F32" s="45">
        <f t="shared" si="1"/>
        <v>18.8</v>
      </c>
      <c r="G32" s="153"/>
      <c r="H32" s="161"/>
      <c r="I32" s="46"/>
      <c r="J32" s="47">
        <v>9.4</v>
      </c>
      <c r="K32" s="45">
        <v>9.4</v>
      </c>
      <c r="L32" s="126"/>
      <c r="M32" s="65"/>
      <c r="N32" s="15"/>
      <c r="O32" s="15"/>
    </row>
    <row r="33" spans="1:15" ht="12.75">
      <c r="A33" s="238" t="s">
        <v>119</v>
      </c>
      <c r="B33" s="239"/>
      <c r="C33" s="19" t="s">
        <v>61</v>
      </c>
      <c r="D33" s="243"/>
      <c r="E33" s="244"/>
      <c r="F33" s="45">
        <f t="shared" si="1"/>
        <v>153.1</v>
      </c>
      <c r="G33" s="180">
        <v>49</v>
      </c>
      <c r="H33" s="180"/>
      <c r="I33" s="180"/>
      <c r="J33" s="47">
        <v>51.8</v>
      </c>
      <c r="K33" s="45">
        <v>52.3</v>
      </c>
      <c r="L33" s="126"/>
      <c r="M33" s="65"/>
      <c r="N33" s="15"/>
      <c r="O33" s="15"/>
    </row>
    <row r="34" spans="1:14" ht="12.75">
      <c r="A34" s="197"/>
      <c r="B34" s="198"/>
      <c r="C34" s="197" t="s">
        <v>63</v>
      </c>
      <c r="D34" s="196"/>
      <c r="E34" s="198"/>
      <c r="F34" s="38">
        <f t="shared" si="1"/>
        <v>4230.4</v>
      </c>
      <c r="G34" s="153">
        <f>G33+G32+G31+G30+G29+G28+G27+G26+G25+G24+G23+G22</f>
        <v>1151.8</v>
      </c>
      <c r="H34" s="161"/>
      <c r="I34" s="169"/>
      <c r="J34" s="38">
        <f>J33+J31+J30+J29+J28+J27+J26+J25+J24+J23+J22+J32</f>
        <v>1344.4</v>
      </c>
      <c r="K34" s="41">
        <f>K33+K31+K30+K29+K28+K27+K26+K25+K24+K23+K22+K32</f>
        <v>1734.2</v>
      </c>
      <c r="L34" s="127"/>
      <c r="M34" s="65"/>
      <c r="N34" s="15"/>
    </row>
    <row r="35" spans="1:14" ht="48" customHeight="1">
      <c r="A35" s="231" t="s">
        <v>21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3"/>
      <c r="M35" s="15"/>
      <c r="N35" s="15"/>
    </row>
    <row r="36" spans="1:14" ht="12.75">
      <c r="A36" s="193" t="s">
        <v>95</v>
      </c>
      <c r="B36" s="194"/>
      <c r="C36" s="8" t="s">
        <v>50</v>
      </c>
      <c r="D36" s="174" t="s">
        <v>32</v>
      </c>
      <c r="E36" s="174"/>
      <c r="F36" s="48">
        <f aca="true" t="shared" si="2" ref="F36:F48">G36+J36+K36</f>
        <v>2104.7</v>
      </c>
      <c r="G36" s="153">
        <v>572</v>
      </c>
      <c r="H36" s="170"/>
      <c r="I36" s="41"/>
      <c r="J36" s="38">
        <v>682.9</v>
      </c>
      <c r="K36" s="35">
        <v>849.8</v>
      </c>
      <c r="L36" s="100" t="s">
        <v>12</v>
      </c>
      <c r="M36" s="15"/>
      <c r="N36" s="15"/>
    </row>
    <row r="37" spans="1:14" ht="12.75">
      <c r="A37" s="193" t="s">
        <v>96</v>
      </c>
      <c r="B37" s="194"/>
      <c r="C37" s="9" t="s">
        <v>51</v>
      </c>
      <c r="D37" s="177"/>
      <c r="E37" s="177"/>
      <c r="F37" s="39">
        <f t="shared" si="2"/>
        <v>12</v>
      </c>
      <c r="G37" s="153">
        <v>3</v>
      </c>
      <c r="H37" s="170"/>
      <c r="I37" s="41"/>
      <c r="J37" s="38">
        <v>4</v>
      </c>
      <c r="K37" s="41">
        <v>5</v>
      </c>
      <c r="L37" s="126"/>
      <c r="M37" s="15"/>
      <c r="N37" s="15"/>
    </row>
    <row r="38" spans="1:14" ht="12.75">
      <c r="A38" s="193" t="s">
        <v>98</v>
      </c>
      <c r="B38" s="194"/>
      <c r="C38" s="8" t="s">
        <v>52</v>
      </c>
      <c r="D38" s="177"/>
      <c r="E38" s="177"/>
      <c r="F38" s="49">
        <f t="shared" si="2"/>
        <v>637.3</v>
      </c>
      <c r="G38" s="153">
        <v>173.2</v>
      </c>
      <c r="H38" s="170"/>
      <c r="I38" s="42"/>
      <c r="J38" s="44">
        <v>206.8</v>
      </c>
      <c r="K38" s="42">
        <v>257.3</v>
      </c>
      <c r="L38" s="126"/>
      <c r="M38" s="15"/>
      <c r="N38" s="15"/>
    </row>
    <row r="39" spans="1:14" ht="12.75">
      <c r="A39" s="200" t="s">
        <v>97</v>
      </c>
      <c r="B39" s="230"/>
      <c r="C39" s="8" t="s">
        <v>53</v>
      </c>
      <c r="D39" s="177"/>
      <c r="E39" s="177"/>
      <c r="F39" s="39">
        <f t="shared" si="2"/>
        <v>11.8</v>
      </c>
      <c r="G39" s="153">
        <v>3.5</v>
      </c>
      <c r="H39" s="170"/>
      <c r="I39" s="41"/>
      <c r="J39" s="38">
        <v>4</v>
      </c>
      <c r="K39" s="41">
        <v>4.3</v>
      </c>
      <c r="L39" s="126"/>
      <c r="M39" s="15"/>
      <c r="N39" s="15"/>
    </row>
    <row r="40" spans="1:14" ht="12.75">
      <c r="A40" s="193" t="s">
        <v>99</v>
      </c>
      <c r="B40" s="194"/>
      <c r="C40" s="8" t="s">
        <v>54</v>
      </c>
      <c r="D40" s="177"/>
      <c r="E40" s="177"/>
      <c r="F40" s="49">
        <f t="shared" si="2"/>
        <v>28.5</v>
      </c>
      <c r="G40" s="153">
        <v>9.5</v>
      </c>
      <c r="H40" s="170"/>
      <c r="I40" s="42"/>
      <c r="J40" s="47">
        <v>9.5</v>
      </c>
      <c r="K40" s="42">
        <v>9.5</v>
      </c>
      <c r="L40" s="126"/>
      <c r="M40" s="15"/>
      <c r="N40" s="15"/>
    </row>
    <row r="41" spans="1:14" ht="12.75">
      <c r="A41" s="228" t="s">
        <v>100</v>
      </c>
      <c r="B41" s="229"/>
      <c r="C41" s="8" t="s">
        <v>55</v>
      </c>
      <c r="D41" s="177"/>
      <c r="E41" s="177"/>
      <c r="F41" s="50">
        <f t="shared" si="2"/>
        <v>15.399999999999999</v>
      </c>
      <c r="G41" s="227">
        <v>5</v>
      </c>
      <c r="H41" s="170"/>
      <c r="I41" s="51"/>
      <c r="J41" s="50">
        <v>5.2</v>
      </c>
      <c r="K41" s="52">
        <v>5.2</v>
      </c>
      <c r="L41" s="126"/>
      <c r="M41" s="15"/>
      <c r="N41" s="15"/>
    </row>
    <row r="42" spans="1:14" ht="14.25" customHeight="1">
      <c r="A42" s="200" t="s">
        <v>101</v>
      </c>
      <c r="B42" s="230"/>
      <c r="C42" s="8" t="s">
        <v>56</v>
      </c>
      <c r="D42" s="218"/>
      <c r="E42" s="219"/>
      <c r="F42" s="36">
        <f t="shared" si="2"/>
        <v>0</v>
      </c>
      <c r="G42" s="153"/>
      <c r="H42" s="161"/>
      <c r="I42" s="161"/>
      <c r="J42" s="38"/>
      <c r="K42" s="38"/>
      <c r="L42" s="155"/>
      <c r="M42" s="15"/>
      <c r="N42" s="15"/>
    </row>
    <row r="43" spans="1:14" ht="12.75">
      <c r="A43" s="193" t="s">
        <v>102</v>
      </c>
      <c r="B43" s="194"/>
      <c r="C43" s="8" t="s">
        <v>57</v>
      </c>
      <c r="D43" s="218"/>
      <c r="E43" s="219"/>
      <c r="F43" s="52">
        <f t="shared" si="2"/>
        <v>12.4</v>
      </c>
      <c r="G43" s="227">
        <v>2</v>
      </c>
      <c r="H43" s="170"/>
      <c r="I43" s="53"/>
      <c r="J43" s="54">
        <v>5.2</v>
      </c>
      <c r="K43" s="52">
        <v>5.2</v>
      </c>
      <c r="L43" s="155"/>
      <c r="M43" s="15"/>
      <c r="N43" s="15"/>
    </row>
    <row r="44" spans="1:14" ht="12.75">
      <c r="A44" s="193" t="s">
        <v>103</v>
      </c>
      <c r="B44" s="194"/>
      <c r="C44" s="16" t="s">
        <v>58</v>
      </c>
      <c r="D44" s="218"/>
      <c r="E44" s="219"/>
      <c r="F44" s="44">
        <f t="shared" si="2"/>
        <v>4</v>
      </c>
      <c r="G44" s="205">
        <v>4</v>
      </c>
      <c r="H44" s="175"/>
      <c r="I44" s="175"/>
      <c r="J44" s="38"/>
      <c r="K44" s="44"/>
      <c r="L44" s="155"/>
      <c r="M44" s="15"/>
      <c r="N44" s="15"/>
    </row>
    <row r="45" spans="1:14" ht="12.75">
      <c r="A45" s="193" t="s">
        <v>104</v>
      </c>
      <c r="B45" s="194"/>
      <c r="C45" s="8" t="s">
        <v>59</v>
      </c>
      <c r="D45" s="218"/>
      <c r="E45" s="219"/>
      <c r="F45" s="37">
        <f t="shared" si="2"/>
        <v>12.399999999999999</v>
      </c>
      <c r="G45" s="153">
        <v>4</v>
      </c>
      <c r="H45" s="170"/>
      <c r="I45" s="40"/>
      <c r="J45" s="38">
        <v>4.2</v>
      </c>
      <c r="K45" s="38">
        <v>4.2</v>
      </c>
      <c r="L45" s="155"/>
      <c r="M45" s="15"/>
      <c r="N45" s="15"/>
    </row>
    <row r="46" spans="1:14" ht="12.75">
      <c r="A46" s="226" t="s">
        <v>105</v>
      </c>
      <c r="B46" s="217"/>
      <c r="C46" s="8" t="s">
        <v>60</v>
      </c>
      <c r="D46" s="218"/>
      <c r="E46" s="219"/>
      <c r="F46" s="38">
        <f t="shared" si="2"/>
        <v>27</v>
      </c>
      <c r="G46" s="153">
        <v>5</v>
      </c>
      <c r="H46" s="170"/>
      <c r="I46" s="40"/>
      <c r="J46" s="38">
        <v>11</v>
      </c>
      <c r="K46" s="44">
        <v>11</v>
      </c>
      <c r="L46" s="155"/>
      <c r="M46" s="15"/>
      <c r="N46" s="15"/>
    </row>
    <row r="47" spans="1:14" ht="12.75">
      <c r="A47" s="193" t="s">
        <v>106</v>
      </c>
      <c r="B47" s="194"/>
      <c r="C47" s="8" t="s">
        <v>61</v>
      </c>
      <c r="D47" s="220"/>
      <c r="E47" s="221"/>
      <c r="F47" s="47">
        <f t="shared" si="2"/>
        <v>56</v>
      </c>
      <c r="G47" s="190">
        <v>18</v>
      </c>
      <c r="H47" s="222"/>
      <c r="I47" s="40"/>
      <c r="J47" s="38">
        <v>19</v>
      </c>
      <c r="K47" s="38">
        <v>19</v>
      </c>
      <c r="L47" s="155"/>
      <c r="M47" s="15"/>
      <c r="N47" s="15"/>
    </row>
    <row r="48" spans="1:14" ht="12.75">
      <c r="A48" s="211"/>
      <c r="B48" s="212"/>
      <c r="C48" s="213" t="s">
        <v>64</v>
      </c>
      <c r="D48" s="214"/>
      <c r="E48" s="215"/>
      <c r="F48" s="44">
        <f t="shared" si="2"/>
        <v>2921.5</v>
      </c>
      <c r="G48" s="153">
        <f>G47+G46+G45+G44+G43+G42+G41+G40+G39+G38+G37+G36</f>
        <v>799.2</v>
      </c>
      <c r="H48" s="159"/>
      <c r="I48" s="40"/>
      <c r="J48" s="41">
        <f>J47+J46+J45+J44+J43+J42+J41+J40+J39+J38+J37+J36</f>
        <v>951.8</v>
      </c>
      <c r="K48" s="44">
        <f>K47+K46+K45+K44+K43+K42+K41+K40+K39+K38+K37+K36</f>
        <v>1170.5</v>
      </c>
      <c r="L48" s="156"/>
      <c r="M48" s="15"/>
      <c r="N48" s="15"/>
    </row>
    <row r="49" spans="1:14" ht="44.25" customHeight="1">
      <c r="A49" s="223" t="s">
        <v>65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5"/>
      <c r="M49" s="15"/>
      <c r="N49" s="15"/>
    </row>
    <row r="50" spans="1:14" ht="12.75">
      <c r="A50" s="202" t="s">
        <v>107</v>
      </c>
      <c r="B50" s="217"/>
      <c r="C50" s="16" t="s">
        <v>50</v>
      </c>
      <c r="D50" s="128" t="s">
        <v>32</v>
      </c>
      <c r="E50" s="130"/>
      <c r="F50" s="37">
        <f aca="true" t="shared" si="3" ref="F50:F62">G50+J50+K50</f>
        <v>1321.3</v>
      </c>
      <c r="G50" s="187">
        <v>348.3</v>
      </c>
      <c r="H50" s="188"/>
      <c r="I50" s="189"/>
      <c r="J50" s="37">
        <v>450</v>
      </c>
      <c r="K50" s="35">
        <v>523</v>
      </c>
      <c r="L50" s="100" t="s">
        <v>12</v>
      </c>
      <c r="M50" s="15"/>
      <c r="N50" s="15"/>
    </row>
    <row r="51" spans="1:14" ht="12.75">
      <c r="A51" s="193" t="s">
        <v>108</v>
      </c>
      <c r="B51" s="216"/>
      <c r="C51" s="8" t="s">
        <v>51</v>
      </c>
      <c r="D51" s="181"/>
      <c r="E51" s="182"/>
      <c r="F51" s="37">
        <f t="shared" si="3"/>
        <v>0</v>
      </c>
      <c r="G51" s="187"/>
      <c r="H51" s="188"/>
      <c r="I51" s="189"/>
      <c r="J51" s="37"/>
      <c r="K51" s="35"/>
      <c r="L51" s="126"/>
      <c r="M51" s="15"/>
      <c r="N51" s="15"/>
    </row>
    <row r="52" spans="1:17" ht="12.75">
      <c r="A52" s="202" t="s">
        <v>109</v>
      </c>
      <c r="B52" s="217"/>
      <c r="C52" s="18" t="s">
        <v>52</v>
      </c>
      <c r="D52" s="181"/>
      <c r="E52" s="182"/>
      <c r="F52" s="38">
        <f t="shared" si="3"/>
        <v>399.9</v>
      </c>
      <c r="G52" s="153">
        <v>105.4</v>
      </c>
      <c r="H52" s="161"/>
      <c r="I52" s="169"/>
      <c r="J52" s="38">
        <v>136.2</v>
      </c>
      <c r="K52" s="41">
        <v>158.3</v>
      </c>
      <c r="L52" s="126"/>
      <c r="M52" s="15"/>
      <c r="N52" s="15"/>
      <c r="O52" s="15"/>
      <c r="P52" s="15"/>
      <c r="Q52" s="15"/>
    </row>
    <row r="53" spans="1:24" ht="12.75">
      <c r="A53" s="200" t="s">
        <v>110</v>
      </c>
      <c r="B53" s="201"/>
      <c r="C53" s="8" t="s">
        <v>53</v>
      </c>
      <c r="D53" s="181"/>
      <c r="E53" s="182"/>
      <c r="F53" s="38">
        <f t="shared" si="3"/>
        <v>8.8</v>
      </c>
      <c r="G53" s="190">
        <v>2.6</v>
      </c>
      <c r="H53" s="180"/>
      <c r="I53" s="191"/>
      <c r="J53" s="47">
        <v>3</v>
      </c>
      <c r="K53" s="38">
        <v>3.2</v>
      </c>
      <c r="L53" s="126"/>
      <c r="M53" s="15"/>
      <c r="N53" s="15"/>
      <c r="O53" s="15"/>
      <c r="X53" s="15"/>
    </row>
    <row r="54" spans="1:24" ht="12.75">
      <c r="A54" s="12" t="s">
        <v>111</v>
      </c>
      <c r="B54" s="20"/>
      <c r="C54" s="8" t="s">
        <v>54</v>
      </c>
      <c r="D54" s="181"/>
      <c r="E54" s="182"/>
      <c r="F54" s="44">
        <f t="shared" si="3"/>
        <v>0</v>
      </c>
      <c r="G54" s="153"/>
      <c r="H54" s="160"/>
      <c r="I54" s="45"/>
      <c r="J54" s="47"/>
      <c r="K54" s="42"/>
      <c r="L54" s="126"/>
      <c r="M54" s="15"/>
      <c r="N54" s="15"/>
      <c r="O54" s="15"/>
      <c r="X54" s="15"/>
    </row>
    <row r="55" spans="1:13" ht="12.75">
      <c r="A55" s="193" t="s">
        <v>112</v>
      </c>
      <c r="B55" s="194"/>
      <c r="C55" s="8" t="s">
        <v>55</v>
      </c>
      <c r="D55" s="181"/>
      <c r="E55" s="182"/>
      <c r="F55" s="38">
        <f t="shared" si="3"/>
        <v>15.399999999999999</v>
      </c>
      <c r="G55" s="153">
        <v>5</v>
      </c>
      <c r="H55" s="161"/>
      <c r="I55" s="169"/>
      <c r="J55" s="38">
        <v>5.2</v>
      </c>
      <c r="K55" s="41">
        <v>5.2</v>
      </c>
      <c r="L55" s="126"/>
      <c r="M55" s="15"/>
    </row>
    <row r="56" spans="1:13" ht="10.5" customHeight="1">
      <c r="A56" s="202" t="s">
        <v>113</v>
      </c>
      <c r="B56" s="203"/>
      <c r="C56" s="9" t="s">
        <v>56</v>
      </c>
      <c r="D56" s="207"/>
      <c r="E56" s="208"/>
      <c r="F56" s="44">
        <f t="shared" si="3"/>
        <v>0</v>
      </c>
      <c r="G56" s="153"/>
      <c r="H56" s="161"/>
      <c r="I56" s="169"/>
      <c r="J56" s="38"/>
      <c r="K56" s="42"/>
      <c r="L56" s="155"/>
      <c r="M56" s="15"/>
    </row>
    <row r="57" spans="1:13" ht="12.75">
      <c r="A57" s="193" t="s">
        <v>114</v>
      </c>
      <c r="B57" s="194"/>
      <c r="C57" s="8" t="s">
        <v>57</v>
      </c>
      <c r="D57" s="207"/>
      <c r="E57" s="208"/>
      <c r="F57" s="38">
        <f t="shared" si="3"/>
        <v>12.4</v>
      </c>
      <c r="G57" s="153">
        <v>2</v>
      </c>
      <c r="H57" s="161"/>
      <c r="I57" s="169"/>
      <c r="J57" s="38">
        <v>5.2</v>
      </c>
      <c r="K57" s="41">
        <v>5.2</v>
      </c>
      <c r="L57" s="155"/>
      <c r="M57" s="15"/>
    </row>
    <row r="58" spans="1:13" ht="12.75">
      <c r="A58" s="204" t="s">
        <v>115</v>
      </c>
      <c r="B58" s="194"/>
      <c r="C58" s="8" t="s">
        <v>58</v>
      </c>
      <c r="D58" s="207"/>
      <c r="E58" s="208"/>
      <c r="F58" s="44">
        <f t="shared" si="3"/>
        <v>0</v>
      </c>
      <c r="G58" s="205"/>
      <c r="H58" s="175"/>
      <c r="I58" s="206"/>
      <c r="J58" s="38"/>
      <c r="K58" s="38"/>
      <c r="L58" s="155"/>
      <c r="M58" s="15"/>
    </row>
    <row r="59" spans="1:13" ht="12.75">
      <c r="A59" s="6" t="s">
        <v>116</v>
      </c>
      <c r="B59" s="7"/>
      <c r="C59" s="8" t="s">
        <v>59</v>
      </c>
      <c r="D59" s="207"/>
      <c r="E59" s="208"/>
      <c r="F59" s="38">
        <f t="shared" si="3"/>
        <v>0</v>
      </c>
      <c r="G59" s="153"/>
      <c r="H59" s="160"/>
      <c r="I59" s="42"/>
      <c r="J59" s="38"/>
      <c r="K59" s="47"/>
      <c r="L59" s="155"/>
      <c r="M59" s="15"/>
    </row>
    <row r="60" spans="1:13" ht="12.75">
      <c r="A60" s="6" t="s">
        <v>117</v>
      </c>
      <c r="B60" s="21"/>
      <c r="C60" s="19" t="s">
        <v>60</v>
      </c>
      <c r="D60" s="207"/>
      <c r="E60" s="208"/>
      <c r="F60" s="44">
        <f t="shared" si="3"/>
        <v>0</v>
      </c>
      <c r="G60" s="153"/>
      <c r="H60" s="160"/>
      <c r="I60" s="42"/>
      <c r="J60" s="38"/>
      <c r="K60" s="42"/>
      <c r="L60" s="155"/>
      <c r="M60" s="15"/>
    </row>
    <row r="61" spans="1:13" ht="12.75">
      <c r="A61" s="193" t="s">
        <v>118</v>
      </c>
      <c r="B61" s="194"/>
      <c r="C61" s="16" t="s">
        <v>61</v>
      </c>
      <c r="D61" s="209"/>
      <c r="E61" s="210"/>
      <c r="F61" s="38">
        <f t="shared" si="3"/>
        <v>56</v>
      </c>
      <c r="G61" s="153">
        <v>18</v>
      </c>
      <c r="H61" s="161"/>
      <c r="I61" s="169"/>
      <c r="J61" s="38">
        <v>19</v>
      </c>
      <c r="K61" s="41">
        <v>19</v>
      </c>
      <c r="L61" s="155"/>
      <c r="M61" s="15"/>
    </row>
    <row r="62" spans="1:13" ht="12.75">
      <c r="A62" s="195"/>
      <c r="B62" s="196"/>
      <c r="C62" s="197" t="s">
        <v>66</v>
      </c>
      <c r="D62" s="196"/>
      <c r="E62" s="198"/>
      <c r="F62" s="38">
        <f t="shared" si="3"/>
        <v>1813.8000000000002</v>
      </c>
      <c r="G62" s="161">
        <f>G61+G60+G59+G58+G57+G56+G55+G54+G53+G52+G51+G50</f>
        <v>481.3</v>
      </c>
      <c r="H62" s="161"/>
      <c r="I62" s="161"/>
      <c r="J62" s="38">
        <f>J61+J58+J57+J56+J55+J53+J52+J51+J50+J60+J59</f>
        <v>618.6</v>
      </c>
      <c r="K62" s="38">
        <f>K61+K58+K57+K56+K55+K53+K52+K51+K50+K60+K59</f>
        <v>713.9</v>
      </c>
      <c r="L62" s="156"/>
      <c r="M62" s="15"/>
    </row>
    <row r="63" spans="1:13" ht="12.75">
      <c r="A63" s="14"/>
      <c r="B63" s="13"/>
      <c r="C63" s="13"/>
      <c r="D63" s="13"/>
      <c r="E63" s="14"/>
      <c r="F63" s="36"/>
      <c r="G63" s="36"/>
      <c r="H63" s="36"/>
      <c r="I63" s="36"/>
      <c r="J63" s="36"/>
      <c r="K63" s="36"/>
      <c r="L63" s="99"/>
      <c r="M63" s="15"/>
    </row>
    <row r="64" spans="1:13" ht="12.75">
      <c r="A64" s="13"/>
      <c r="B64" s="13"/>
      <c r="C64" s="13"/>
      <c r="D64" s="13"/>
      <c r="E64" s="13"/>
      <c r="F64" s="43"/>
      <c r="G64" s="43"/>
      <c r="H64" s="43"/>
      <c r="I64" s="43"/>
      <c r="J64" s="43"/>
      <c r="K64" s="43"/>
      <c r="L64" s="98"/>
      <c r="M64" s="15"/>
    </row>
    <row r="65" spans="1:13" ht="12.75">
      <c r="A65" s="199" t="s">
        <v>67</v>
      </c>
      <c r="B65" s="199"/>
      <c r="C65" s="199"/>
      <c r="D65" s="199"/>
      <c r="E65" s="199"/>
      <c r="F65" s="79"/>
      <c r="G65" s="179"/>
      <c r="H65" s="179"/>
      <c r="I65" s="179"/>
      <c r="J65" s="79"/>
      <c r="K65" s="79"/>
      <c r="L65" s="79"/>
      <c r="M65" s="15"/>
    </row>
    <row r="66" spans="1:13" ht="12.75">
      <c r="A66" s="171"/>
      <c r="B66" s="192"/>
      <c r="C66" s="8" t="s">
        <v>68</v>
      </c>
      <c r="D66" s="128" t="s">
        <v>120</v>
      </c>
      <c r="E66" s="130"/>
      <c r="F66" s="42">
        <f aca="true" t="shared" si="4" ref="F66:F79">G66+J66+K66</f>
        <v>11722.8</v>
      </c>
      <c r="G66" s="175">
        <f>G6+G22+G36+G50</f>
        <v>2885.1000000000004</v>
      </c>
      <c r="H66" s="175"/>
      <c r="I66" s="175"/>
      <c r="J66" s="38">
        <f>J6+J22+J36+J50</f>
        <v>3714.9</v>
      </c>
      <c r="K66" s="37">
        <f>K6+K22+K36+K50</f>
        <v>5122.8</v>
      </c>
      <c r="L66" s="2" t="s">
        <v>12</v>
      </c>
      <c r="M66" s="65"/>
    </row>
    <row r="67" spans="1:13" ht="12.75">
      <c r="A67" s="32"/>
      <c r="B67" s="78"/>
      <c r="C67" s="19" t="s">
        <v>126</v>
      </c>
      <c r="D67" s="181"/>
      <c r="E67" s="182"/>
      <c r="F67" s="38">
        <f>G67+J67+K67</f>
        <v>357.7</v>
      </c>
      <c r="G67" s="153">
        <f>G7</f>
        <v>357.7</v>
      </c>
      <c r="H67" s="161"/>
      <c r="I67" s="43"/>
      <c r="J67" s="38"/>
      <c r="K67" s="35"/>
      <c r="L67" s="2" t="s">
        <v>125</v>
      </c>
      <c r="M67" s="65"/>
    </row>
    <row r="68" spans="1:13" ht="12.75">
      <c r="A68" s="176"/>
      <c r="B68" s="177"/>
      <c r="C68" s="19" t="s">
        <v>51</v>
      </c>
      <c r="D68" s="183"/>
      <c r="E68" s="184"/>
      <c r="F68" s="38">
        <f t="shared" si="4"/>
        <v>159</v>
      </c>
      <c r="G68" s="153">
        <f>G8+G23+G37+G51</f>
        <v>50</v>
      </c>
      <c r="H68" s="161"/>
      <c r="I68" s="169"/>
      <c r="J68" s="38">
        <f>J8+J23+J37+J51</f>
        <v>53</v>
      </c>
      <c r="K68" s="41">
        <f>K8+K23+K37+K51</f>
        <v>56</v>
      </c>
      <c r="L68" s="100" t="s">
        <v>12</v>
      </c>
      <c r="M68" s="65"/>
    </row>
    <row r="69" spans="1:13" ht="12.75">
      <c r="A69" s="171"/>
      <c r="B69" s="172"/>
      <c r="C69" s="8" t="s">
        <v>52</v>
      </c>
      <c r="D69" s="183"/>
      <c r="E69" s="184"/>
      <c r="F69" s="42">
        <f t="shared" si="4"/>
        <v>3391.3</v>
      </c>
      <c r="G69" s="190">
        <f>G9+G24+G38+G52</f>
        <v>873.6</v>
      </c>
      <c r="H69" s="180"/>
      <c r="I69" s="191"/>
      <c r="J69" s="38">
        <f>J9+J24+J38+J52</f>
        <v>1124.9</v>
      </c>
      <c r="K69" s="37">
        <f>K9+K24+K38</f>
        <v>1392.8</v>
      </c>
      <c r="L69" s="156"/>
      <c r="M69" s="65"/>
    </row>
    <row r="70" spans="1:13" ht="12.75">
      <c r="A70" s="32"/>
      <c r="B70" s="78"/>
      <c r="C70" s="8" t="s">
        <v>52</v>
      </c>
      <c r="D70" s="183"/>
      <c r="E70" s="184"/>
      <c r="F70" s="38">
        <f>G70+J70+K70</f>
        <v>108.3</v>
      </c>
      <c r="G70" s="153">
        <f>G10</f>
        <v>108.3</v>
      </c>
      <c r="H70" s="154"/>
      <c r="I70" s="45"/>
      <c r="J70" s="38"/>
      <c r="K70" s="37"/>
      <c r="L70" s="2" t="s">
        <v>125</v>
      </c>
      <c r="M70" s="65"/>
    </row>
    <row r="71" spans="1:13" ht="12.75">
      <c r="A71" s="176"/>
      <c r="B71" s="177"/>
      <c r="C71" s="8" t="s">
        <v>53</v>
      </c>
      <c r="D71" s="183"/>
      <c r="E71" s="184"/>
      <c r="F71" s="38">
        <f t="shared" si="4"/>
        <v>114.80000000000001</v>
      </c>
      <c r="G71" s="153">
        <f aca="true" t="shared" si="5" ref="G71:G79">G11+G25+G39+G53</f>
        <v>34.6</v>
      </c>
      <c r="H71" s="161"/>
      <c r="I71" s="169"/>
      <c r="J71" s="38">
        <f>J11+J25+J39+J53</f>
        <v>38.3</v>
      </c>
      <c r="K71" s="38">
        <f aca="true" t="shared" si="6" ref="K71:K79">K11+K25+K39+K53</f>
        <v>41.9</v>
      </c>
      <c r="L71" s="100" t="s">
        <v>12</v>
      </c>
      <c r="M71" s="65"/>
    </row>
    <row r="72" spans="1:13" ht="12.75">
      <c r="A72" s="171"/>
      <c r="B72" s="172"/>
      <c r="C72" s="8" t="s">
        <v>54</v>
      </c>
      <c r="D72" s="183"/>
      <c r="E72" s="184"/>
      <c r="F72" s="38">
        <f t="shared" si="4"/>
        <v>247.2</v>
      </c>
      <c r="G72" s="153">
        <f t="shared" si="5"/>
        <v>69.5</v>
      </c>
      <c r="H72" s="161"/>
      <c r="I72" s="169"/>
      <c r="J72" s="38">
        <f>J12+J26+J40+J54</f>
        <v>87.4</v>
      </c>
      <c r="K72" s="38">
        <f t="shared" si="6"/>
        <v>90.3</v>
      </c>
      <c r="L72" s="155"/>
      <c r="M72" s="65"/>
    </row>
    <row r="73" spans="1:13" ht="12.75">
      <c r="A73" s="178"/>
      <c r="B73" s="179"/>
      <c r="C73" s="8" t="s">
        <v>55</v>
      </c>
      <c r="D73" s="183"/>
      <c r="E73" s="184"/>
      <c r="F73" s="45">
        <f t="shared" si="4"/>
        <v>268</v>
      </c>
      <c r="G73" s="180">
        <f t="shared" si="5"/>
        <v>80</v>
      </c>
      <c r="H73" s="180"/>
      <c r="I73" s="180"/>
      <c r="J73" s="38">
        <f>J13+J27+J41+J55</f>
        <v>89.4</v>
      </c>
      <c r="K73" s="47">
        <f t="shared" si="6"/>
        <v>98.60000000000001</v>
      </c>
      <c r="L73" s="155"/>
      <c r="M73" s="65"/>
    </row>
    <row r="74" spans="1:13" ht="12" customHeight="1">
      <c r="A74" s="176"/>
      <c r="B74" s="177"/>
      <c r="C74" s="19" t="s">
        <v>56</v>
      </c>
      <c r="D74" s="183"/>
      <c r="E74" s="184"/>
      <c r="F74" s="42">
        <f t="shared" si="4"/>
        <v>161</v>
      </c>
      <c r="G74" s="175">
        <f t="shared" si="5"/>
        <v>51</v>
      </c>
      <c r="H74" s="175"/>
      <c r="I74" s="175"/>
      <c r="J74" s="47">
        <f>J14+J42+J56</f>
        <v>55</v>
      </c>
      <c r="K74" s="44">
        <f t="shared" si="6"/>
        <v>55</v>
      </c>
      <c r="L74" s="155"/>
      <c r="M74" s="65"/>
    </row>
    <row r="75" spans="1:12" ht="12.75">
      <c r="A75" s="171"/>
      <c r="B75" s="172"/>
      <c r="C75" s="8" t="s">
        <v>57</v>
      </c>
      <c r="D75" s="183"/>
      <c r="E75" s="184"/>
      <c r="F75" s="38">
        <f t="shared" si="4"/>
        <v>273</v>
      </c>
      <c r="G75" s="153">
        <f t="shared" si="5"/>
        <v>65</v>
      </c>
      <c r="H75" s="161"/>
      <c r="I75" s="169"/>
      <c r="J75" s="38">
        <f>J15+J29+J43+J57</f>
        <v>104.00000000000001</v>
      </c>
      <c r="K75" s="38">
        <f t="shared" si="6"/>
        <v>104.00000000000001</v>
      </c>
      <c r="L75" s="155"/>
    </row>
    <row r="76" spans="1:12" ht="12.75">
      <c r="A76" s="173"/>
      <c r="B76" s="174"/>
      <c r="C76" s="16" t="s">
        <v>58</v>
      </c>
      <c r="D76" s="183"/>
      <c r="E76" s="184"/>
      <c r="F76" s="42">
        <f t="shared" si="4"/>
        <v>352</v>
      </c>
      <c r="G76" s="175">
        <f t="shared" si="5"/>
        <v>112</v>
      </c>
      <c r="H76" s="175"/>
      <c r="I76" s="175"/>
      <c r="J76" s="37">
        <f>J16+J30+J44+J59</f>
        <v>120</v>
      </c>
      <c r="K76" s="44">
        <f t="shared" si="6"/>
        <v>120</v>
      </c>
      <c r="L76" s="155"/>
    </row>
    <row r="77" spans="1:13" ht="12.75">
      <c r="A77" s="171"/>
      <c r="B77" s="192"/>
      <c r="C77" s="8" t="s">
        <v>59</v>
      </c>
      <c r="D77" s="183"/>
      <c r="E77" s="184"/>
      <c r="F77" s="38">
        <f t="shared" si="4"/>
        <v>31</v>
      </c>
      <c r="G77" s="153">
        <f t="shared" si="5"/>
        <v>10</v>
      </c>
      <c r="H77" s="161"/>
      <c r="I77" s="161"/>
      <c r="J77" s="38">
        <f>J17+J31+J45+J59</f>
        <v>10.5</v>
      </c>
      <c r="K77" s="38">
        <f t="shared" si="6"/>
        <v>10.5</v>
      </c>
      <c r="L77" s="155"/>
      <c r="M77" s="65"/>
    </row>
    <row r="78" spans="1:13" ht="12.75">
      <c r="A78" s="176"/>
      <c r="B78" s="177"/>
      <c r="C78" s="19" t="s">
        <v>60</v>
      </c>
      <c r="D78" s="183"/>
      <c r="E78" s="184"/>
      <c r="F78" s="42">
        <f t="shared" si="4"/>
        <v>154</v>
      </c>
      <c r="G78" s="187">
        <f t="shared" si="5"/>
        <v>30</v>
      </c>
      <c r="H78" s="188"/>
      <c r="I78" s="189"/>
      <c r="J78" s="37">
        <f>J18+J32+J46+J60</f>
        <v>62</v>
      </c>
      <c r="K78" s="44">
        <f t="shared" si="6"/>
        <v>62</v>
      </c>
      <c r="L78" s="155"/>
      <c r="M78" s="65"/>
    </row>
    <row r="79" spans="1:13" ht="12.75">
      <c r="A79" s="171"/>
      <c r="B79" s="172"/>
      <c r="C79" s="8" t="s">
        <v>61</v>
      </c>
      <c r="D79" s="185"/>
      <c r="E79" s="186"/>
      <c r="F79" s="38">
        <f t="shared" si="4"/>
        <v>788.7</v>
      </c>
      <c r="G79" s="153">
        <f t="shared" si="5"/>
        <v>255</v>
      </c>
      <c r="H79" s="161"/>
      <c r="I79" s="169"/>
      <c r="J79" s="38">
        <f>J19+J33+J47+J61</f>
        <v>266.6</v>
      </c>
      <c r="K79" s="38">
        <f t="shared" si="6"/>
        <v>267.1</v>
      </c>
      <c r="L79" s="156"/>
      <c r="M79" s="65"/>
    </row>
    <row r="80" spans="1:13" ht="18.75">
      <c r="A80" s="67"/>
      <c r="B80" s="164" t="s">
        <v>69</v>
      </c>
      <c r="C80" s="164"/>
      <c r="D80" s="23"/>
      <c r="E80" s="22"/>
      <c r="F80" s="56">
        <f>G80+I80+K80</f>
        <v>18128.8</v>
      </c>
      <c r="G80" s="165">
        <f>G66+G68+G69+G71+G72+G73+G74+G75+G76+G77+G78+G79+G67+G70</f>
        <v>4981.8</v>
      </c>
      <c r="H80" s="166"/>
      <c r="I80" s="167">
        <f>J66+J68+J69+J71+J72+J73+J74+J75+J76+J77+J78+J79</f>
        <v>5726</v>
      </c>
      <c r="J80" s="168"/>
      <c r="K80" s="57">
        <f>K66+K68+K69+K71+K72+K73+K74+K75+K76+K77+K78+K79</f>
        <v>7421.000000000001</v>
      </c>
      <c r="L80" s="68"/>
      <c r="M80" s="65"/>
    </row>
    <row r="81" spans="1: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5"/>
    </row>
    <row r="82" spans="1:13" ht="19.5" customHeight="1">
      <c r="A82" s="162" t="s">
        <v>131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5"/>
    </row>
    <row r="83" spans="1:13" ht="82.5" customHeight="1">
      <c r="A83" s="157" t="s">
        <v>70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"/>
    </row>
    <row r="84" spans="1:13" ht="11.25" customHeight="1">
      <c r="A84" s="157" t="s">
        <v>71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"/>
    </row>
    <row r="85" ht="12.75">
      <c r="M85" s="15"/>
    </row>
  </sheetData>
  <sheetProtection/>
  <mergeCells count="172">
    <mergeCell ref="A1:M1"/>
    <mergeCell ref="A2:B2"/>
    <mergeCell ref="C2:C3"/>
    <mergeCell ref="D2:E3"/>
    <mergeCell ref="F2:F3"/>
    <mergeCell ref="G2:K2"/>
    <mergeCell ref="L2:L3"/>
    <mergeCell ref="A3:B3"/>
    <mergeCell ref="G3:I3"/>
    <mergeCell ref="A4:B4"/>
    <mergeCell ref="D4:E4"/>
    <mergeCell ref="G4:I4"/>
    <mergeCell ref="A5:L5"/>
    <mergeCell ref="A6:B6"/>
    <mergeCell ref="D6:E19"/>
    <mergeCell ref="G6:I6"/>
    <mergeCell ref="A8:B8"/>
    <mergeCell ref="G8:I8"/>
    <mergeCell ref="A9:B9"/>
    <mergeCell ref="G9:I9"/>
    <mergeCell ref="A11:B11"/>
    <mergeCell ref="G11:I11"/>
    <mergeCell ref="A12:B12"/>
    <mergeCell ref="G12:I12"/>
    <mergeCell ref="A13:B13"/>
    <mergeCell ref="G13:I13"/>
    <mergeCell ref="A14:B14"/>
    <mergeCell ref="G14:I14"/>
    <mergeCell ref="A15:B15"/>
    <mergeCell ref="G15:I15"/>
    <mergeCell ref="A16:B16"/>
    <mergeCell ref="G16:I16"/>
    <mergeCell ref="A17:B17"/>
    <mergeCell ref="G17:I17"/>
    <mergeCell ref="A18:B18"/>
    <mergeCell ref="G18:I18"/>
    <mergeCell ref="A19:B19"/>
    <mergeCell ref="G19:I19"/>
    <mergeCell ref="A20:B20"/>
    <mergeCell ref="C20:E20"/>
    <mergeCell ref="G20:I20"/>
    <mergeCell ref="A21:L21"/>
    <mergeCell ref="A22:B22"/>
    <mergeCell ref="D22:E33"/>
    <mergeCell ref="G22:I22"/>
    <mergeCell ref="L22:L34"/>
    <mergeCell ref="A23:B23"/>
    <mergeCell ref="G23:I23"/>
    <mergeCell ref="A24:B24"/>
    <mergeCell ref="G24:I24"/>
    <mergeCell ref="A25:B25"/>
    <mergeCell ref="G25:I25"/>
    <mergeCell ref="A26:B26"/>
    <mergeCell ref="G26:I26"/>
    <mergeCell ref="A27:B27"/>
    <mergeCell ref="G27:I27"/>
    <mergeCell ref="A28:B28"/>
    <mergeCell ref="G28:I28"/>
    <mergeCell ref="A29:B29"/>
    <mergeCell ref="G29:I29"/>
    <mergeCell ref="A30:B30"/>
    <mergeCell ref="G30:I30"/>
    <mergeCell ref="A31:B31"/>
    <mergeCell ref="G31:I31"/>
    <mergeCell ref="A33:B33"/>
    <mergeCell ref="G33:I33"/>
    <mergeCell ref="G32:H32"/>
    <mergeCell ref="A34:B34"/>
    <mergeCell ref="C34:E34"/>
    <mergeCell ref="G34:I34"/>
    <mergeCell ref="A35:L35"/>
    <mergeCell ref="A36:B36"/>
    <mergeCell ref="D36:E41"/>
    <mergeCell ref="A37:B37"/>
    <mergeCell ref="A38:B38"/>
    <mergeCell ref="A39:B39"/>
    <mergeCell ref="A40:B40"/>
    <mergeCell ref="A41:B41"/>
    <mergeCell ref="G40:H40"/>
    <mergeCell ref="G41:H41"/>
    <mergeCell ref="A42:B42"/>
    <mergeCell ref="D42:E42"/>
    <mergeCell ref="G42:I42"/>
    <mergeCell ref="G46:H46"/>
    <mergeCell ref="A46:B46"/>
    <mergeCell ref="A47:B47"/>
    <mergeCell ref="A43:B43"/>
    <mergeCell ref="D43:E43"/>
    <mergeCell ref="G43:H43"/>
    <mergeCell ref="A44:B44"/>
    <mergeCell ref="D44:E44"/>
    <mergeCell ref="G44:I44"/>
    <mergeCell ref="G55:I55"/>
    <mergeCell ref="A52:B52"/>
    <mergeCell ref="G52:I52"/>
    <mergeCell ref="A45:B45"/>
    <mergeCell ref="D45:E47"/>
    <mergeCell ref="G47:H47"/>
    <mergeCell ref="A49:L49"/>
    <mergeCell ref="A50:B50"/>
    <mergeCell ref="G50:I50"/>
    <mergeCell ref="G45:H45"/>
    <mergeCell ref="A58:B58"/>
    <mergeCell ref="G58:I58"/>
    <mergeCell ref="D50:E61"/>
    <mergeCell ref="A48:B48"/>
    <mergeCell ref="C48:E48"/>
    <mergeCell ref="L50:L62"/>
    <mergeCell ref="A51:B51"/>
    <mergeCell ref="G51:I51"/>
    <mergeCell ref="G53:I53"/>
    <mergeCell ref="A55:B55"/>
    <mergeCell ref="G68:I68"/>
    <mergeCell ref="A65:E65"/>
    <mergeCell ref="G65:I65"/>
    <mergeCell ref="A66:B66"/>
    <mergeCell ref="G66:I66"/>
    <mergeCell ref="A53:B53"/>
    <mergeCell ref="A56:B56"/>
    <mergeCell ref="G56:I56"/>
    <mergeCell ref="A57:B57"/>
    <mergeCell ref="G57:I57"/>
    <mergeCell ref="G69:I69"/>
    <mergeCell ref="A71:B71"/>
    <mergeCell ref="G71:I71"/>
    <mergeCell ref="A77:B77"/>
    <mergeCell ref="G77:I77"/>
    <mergeCell ref="A61:B61"/>
    <mergeCell ref="G61:I61"/>
    <mergeCell ref="A62:B62"/>
    <mergeCell ref="C62:E62"/>
    <mergeCell ref="G62:I62"/>
    <mergeCell ref="A72:B72"/>
    <mergeCell ref="G72:I72"/>
    <mergeCell ref="A73:B73"/>
    <mergeCell ref="G73:I73"/>
    <mergeCell ref="A74:B74"/>
    <mergeCell ref="D66:E79"/>
    <mergeCell ref="A78:B78"/>
    <mergeCell ref="G78:I78"/>
    <mergeCell ref="G74:I74"/>
    <mergeCell ref="A69:B69"/>
    <mergeCell ref="G36:H36"/>
    <mergeCell ref="G37:H37"/>
    <mergeCell ref="A75:B75"/>
    <mergeCell ref="G75:I75"/>
    <mergeCell ref="A79:B79"/>
    <mergeCell ref="G38:H38"/>
    <mergeCell ref="G39:H39"/>
    <mergeCell ref="A76:B76"/>
    <mergeCell ref="G76:I76"/>
    <mergeCell ref="A68:B68"/>
    <mergeCell ref="G67:H67"/>
    <mergeCell ref="G70:H70"/>
    <mergeCell ref="L68:L69"/>
    <mergeCell ref="L71:L79"/>
    <mergeCell ref="A82:L82"/>
    <mergeCell ref="A83:L83"/>
    <mergeCell ref="B80:C80"/>
    <mergeCell ref="G80:H80"/>
    <mergeCell ref="I80:J80"/>
    <mergeCell ref="G79:I79"/>
    <mergeCell ref="G7:H7"/>
    <mergeCell ref="G10:H10"/>
    <mergeCell ref="L8:L9"/>
    <mergeCell ref="L11:L20"/>
    <mergeCell ref="A84:L84"/>
    <mergeCell ref="G48:H48"/>
    <mergeCell ref="G54:H54"/>
    <mergeCell ref="G59:H59"/>
    <mergeCell ref="G60:H60"/>
    <mergeCell ref="L36:L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Norbel</cp:lastModifiedBy>
  <cp:lastPrinted>2014-02-17T11:30:51Z</cp:lastPrinted>
  <dcterms:created xsi:type="dcterms:W3CDTF">1996-10-08T23:32:33Z</dcterms:created>
  <dcterms:modified xsi:type="dcterms:W3CDTF">2014-03-12T07:46:30Z</dcterms:modified>
  <cp:category/>
  <cp:version/>
  <cp:contentType/>
  <cp:contentStatus/>
</cp:coreProperties>
</file>